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obina\GrpFinance\Results\Bokslut 202112\Hemsida\ENG\"/>
    </mc:Choice>
  </mc:AlternateContent>
  <xr:revisionPtr revIDLastSave="0" documentId="13_ncr:1_{CACA90C6-0405-40EF-B895-EAA70FF6B428}" xr6:coauthVersionLast="47" xr6:coauthVersionMax="47" xr10:uidLastSave="{00000000-0000-0000-0000-000000000000}"/>
  <bookViews>
    <workbookView xWindow="-120" yWindow="-120" windowWidth="29040" windowHeight="17640" xr2:uid="{277DD7E6-ADED-4452-845F-313DF5E630EF}"/>
  </bookViews>
  <sheets>
    <sheet name="Yearly" sheetId="1" r:id="rId1"/>
    <sheet name="Quarter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2" l="1"/>
  <c r="B21" i="2"/>
  <c r="B11" i="2"/>
  <c r="B5" i="2"/>
  <c r="B57" i="1"/>
  <c r="B46" i="1"/>
  <c r="B31" i="1"/>
  <c r="B15" i="1"/>
  <c r="B7" i="1"/>
  <c r="B21" i="1" s="1"/>
  <c r="B50" i="1" l="1"/>
  <c r="B15" i="2"/>
  <c r="B34" i="2" s="1"/>
  <c r="B37" i="2" s="1"/>
  <c r="B39" i="2" s="1"/>
  <c r="C32" i="2"/>
  <c r="C21" i="2"/>
  <c r="C11" i="2"/>
  <c r="C5" i="2"/>
  <c r="D32" i="2"/>
  <c r="D21" i="2"/>
  <c r="D11" i="2"/>
  <c r="D5" i="2"/>
  <c r="E32" i="2"/>
  <c r="E21" i="2"/>
  <c r="E11" i="2"/>
  <c r="E5" i="2"/>
  <c r="C57" i="1"/>
  <c r="D57" i="1"/>
  <c r="E57" i="1"/>
  <c r="C46" i="1"/>
  <c r="D46" i="1"/>
  <c r="E46" i="1"/>
  <c r="F46" i="1"/>
  <c r="G46" i="1"/>
  <c r="C31" i="1"/>
  <c r="D31" i="1"/>
  <c r="E31" i="1"/>
  <c r="F31" i="1"/>
  <c r="G31" i="1"/>
  <c r="D21" i="1"/>
  <c r="D50" i="1" s="1"/>
  <c r="C15" i="1"/>
  <c r="D15" i="1"/>
  <c r="E15" i="1"/>
  <c r="C7" i="1"/>
  <c r="C21" i="1" s="1"/>
  <c r="C50" i="1" s="1"/>
  <c r="D7" i="1"/>
  <c r="E7" i="1"/>
  <c r="E21" i="1" s="1"/>
  <c r="E50" i="1" s="1"/>
  <c r="C15" i="2" l="1"/>
  <c r="C34" i="2"/>
  <c r="C37" i="2" s="1"/>
  <c r="C39" i="2" s="1"/>
  <c r="D15" i="2"/>
  <c r="D34" i="2"/>
  <c r="D37" i="2" s="1"/>
  <c r="D39" i="2" s="1"/>
  <c r="E15" i="2"/>
  <c r="E34" i="2" s="1"/>
  <c r="E37" i="2" s="1"/>
  <c r="E39" i="2" s="1"/>
  <c r="G39" i="2"/>
  <c r="H39" i="2"/>
  <c r="K39" i="2"/>
  <c r="L39" i="2"/>
  <c r="G32" i="2"/>
  <c r="H32" i="2"/>
  <c r="I32" i="2"/>
  <c r="J32" i="2"/>
  <c r="K32" i="2"/>
  <c r="L32" i="2"/>
  <c r="M32" i="2"/>
  <c r="G21" i="2"/>
  <c r="H21" i="2"/>
  <c r="I21" i="2"/>
  <c r="J21" i="2"/>
  <c r="K21" i="2"/>
  <c r="L21" i="2"/>
  <c r="M21" i="2"/>
  <c r="G11" i="2"/>
  <c r="H11" i="2"/>
  <c r="I11" i="2"/>
  <c r="J11" i="2"/>
  <c r="K11" i="2"/>
  <c r="L11" i="2"/>
  <c r="M11" i="2"/>
  <c r="G5" i="2"/>
  <c r="G15" i="2" s="1"/>
  <c r="G34" i="2" s="1"/>
  <c r="H5" i="2"/>
  <c r="H15" i="2" s="1"/>
  <c r="H34" i="2" s="1"/>
  <c r="I5" i="2"/>
  <c r="I15" i="2" s="1"/>
  <c r="I34" i="2" s="1"/>
  <c r="J5" i="2"/>
  <c r="J15" i="2" s="1"/>
  <c r="K5" i="2"/>
  <c r="K15" i="2" s="1"/>
  <c r="L5" i="2"/>
  <c r="L15" i="2" s="1"/>
  <c r="L34" i="2" s="1"/>
  <c r="M5" i="2"/>
  <c r="F32" i="2"/>
  <c r="F21" i="2"/>
  <c r="F11" i="2"/>
  <c r="F5" i="2"/>
  <c r="K34" i="2" l="1"/>
  <c r="J34" i="2"/>
  <c r="M15" i="2"/>
  <c r="M34" i="2" s="1"/>
  <c r="F15" i="2"/>
  <c r="F34" i="2" s="1"/>
  <c r="J37" i="2"/>
  <c r="J39" i="2" s="1"/>
  <c r="M37" i="2"/>
  <c r="M39" i="2" s="1"/>
  <c r="I37" i="2"/>
  <c r="I39" i="2" s="1"/>
  <c r="F37" i="2" l="1"/>
  <c r="F39" i="2" s="1"/>
  <c r="H46" i="1"/>
  <c r="H31" i="1"/>
  <c r="H15" i="1"/>
  <c r="H21" i="1" s="1"/>
  <c r="G15" i="1"/>
  <c r="G21" i="1" s="1"/>
  <c r="G50" i="1" s="1"/>
  <c r="F15" i="1"/>
  <c r="F7" i="1"/>
  <c r="G55" i="1" l="1"/>
  <c r="G57" i="1" s="1"/>
  <c r="H50" i="1"/>
  <c r="H55" i="1" s="1"/>
  <c r="H57" i="1" s="1"/>
  <c r="F21" i="1"/>
  <c r="F50" i="1" l="1"/>
  <c r="F55" i="1" s="1"/>
  <c r="F57" i="1" s="1"/>
</calcChain>
</file>

<file path=xl/sharedStrings.xml><?xml version="1.0" encoding="utf-8"?>
<sst xmlns="http://schemas.openxmlformats.org/spreadsheetml/2006/main" count="234" uniqueCount="58">
  <si>
    <t>MSEK</t>
  </si>
  <si>
    <t>2019/2020</t>
  </si>
  <si>
    <t>2018/2019</t>
  </si>
  <si>
    <t>2017/2018</t>
  </si>
  <si>
    <t>2016/2017</t>
  </si>
  <si>
    <t>2015/2016</t>
  </si>
  <si>
    <t>Cash flow from operations
Profit/loss after financial items</t>
  </si>
  <si>
    <t>(of which from continuing operations)</t>
  </si>
  <si>
    <t>(of which from discontinued operations)</t>
  </si>
  <si>
    <t>-</t>
  </si>
  <si>
    <t>Adjustment for non-cash items</t>
  </si>
  <si>
    <t>Cash flow from changes in working capital</t>
  </si>
  <si>
    <t>Change in inventories</t>
  </si>
  <si>
    <t>Changes in operating receivables</t>
  </si>
  <si>
    <t>Changes in operating liabilities</t>
  </si>
  <si>
    <t>Cash flow from operations</t>
  </si>
  <si>
    <t>Received interest income</t>
  </si>
  <si>
    <t>Tax paid</t>
  </si>
  <si>
    <t>Cash flow from investing activities</t>
  </si>
  <si>
    <t>Investments in intangible and tangible 
non-current assets excluding financial leasing</t>
  </si>
  <si>
    <t>Divestment of intangible and tangible
non-current assets</t>
  </si>
  <si>
    <t>Sales of subsidiary</t>
  </si>
  <si>
    <t>Repayment by instalment of operational and financial leasing 
liability</t>
  </si>
  <si>
    <t>Redemption of bons and other external loans</t>
  </si>
  <si>
    <t>Payment of newly issued shares</t>
  </si>
  <si>
    <t xml:space="preserve">New issue of shares to senior executive </t>
  </si>
  <si>
    <t>New borrowing, other external loans</t>
  </si>
  <si>
    <t>Financing costs for new loans</t>
  </si>
  <si>
    <t>Repurchase of shares</t>
  </si>
  <si>
    <t>Interest paid</t>
  </si>
  <si>
    <t>Dividend</t>
  </si>
  <si>
    <t>Cash flow from financing activities</t>
  </si>
  <si>
    <t>Cash flow for the period</t>
  </si>
  <si>
    <t>Cash and cash equivalents at the beginning
of period</t>
  </si>
  <si>
    <t>Exchange rate difference</t>
  </si>
  <si>
    <t>Cash and cash equivalents at the end of 
period</t>
  </si>
  <si>
    <t>Q3 2020/2021</t>
  </si>
  <si>
    <t>Q2 2020/2021</t>
  </si>
  <si>
    <t>Q1 2020/2021</t>
  </si>
  <si>
    <t>Q4 2019/2020</t>
  </si>
  <si>
    <t>Q3 2019/2020</t>
  </si>
  <si>
    <t>Q2 2019/2021</t>
  </si>
  <si>
    <t>Q1 2019/2020</t>
  </si>
  <si>
    <t>Amortization of right-of-use liabilities</t>
  </si>
  <si>
    <t>Amortisation of other external loans</t>
  </si>
  <si>
    <t>Financing costs</t>
  </si>
  <si>
    <t>Cash and cash equivalents at the beginning of period</t>
  </si>
  <si>
    <t>Cash and cash equivalents at the end of the period</t>
  </si>
  <si>
    <t>Q4 2020/2021</t>
  </si>
  <si>
    <t>Acqusitions</t>
  </si>
  <si>
    <t>2020/2021</t>
  </si>
  <si>
    <t>Changes in restricted cash</t>
  </si>
  <si>
    <t>Q1 2021/2022</t>
  </si>
  <si>
    <t>Q2 2021/2022</t>
  </si>
  <si>
    <t>Q3 2021/2022</t>
  </si>
  <si>
    <t>2021/2022</t>
  </si>
  <si>
    <t>Q4 2021/2022</t>
  </si>
  <si>
    <t>Accelerated final settlement of share saving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</si>
</sst>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right"/>
    </xf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8BB6-A7C5-4C64-B1E3-7F1D7393FFD2}">
  <dimension ref="A1:H57"/>
  <sheetViews>
    <sheetView tabSelected="1" topLeftCell="A9" workbookViewId="0">
      <selection activeCell="B58" sqref="B58"/>
    </sheetView>
  </sheetViews>
  <sheetFormatPr defaultColWidth="8.7109375" defaultRowHeight="15" x14ac:dyDescent="0.25"/>
  <cols>
    <col min="1" max="1" width="52.140625" customWidth="1"/>
    <col min="2" max="4" width="10.28515625" bestFit="1" customWidth="1"/>
    <col min="5" max="8" width="10.28515625" style="5" bestFit="1" customWidth="1"/>
  </cols>
  <sheetData>
    <row r="1" spans="1:8" x14ac:dyDescent="0.25">
      <c r="D1" s="26"/>
      <c r="E1" s="27"/>
      <c r="F1"/>
      <c r="G1"/>
      <c r="H1"/>
    </row>
    <row r="2" spans="1:8" x14ac:dyDescent="0.25">
      <c r="A2" s="1" t="s">
        <v>0</v>
      </c>
      <c r="B2" s="2" t="s">
        <v>55</v>
      </c>
      <c r="C2" s="2" t="s">
        <v>50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8" ht="26.25" x14ac:dyDescent="0.25">
      <c r="A3" s="3" t="s">
        <v>6</v>
      </c>
      <c r="B3" s="4">
        <v>876</v>
      </c>
      <c r="C3" s="4">
        <v>534</v>
      </c>
      <c r="D3" s="4">
        <v>399</v>
      </c>
      <c r="E3" s="4">
        <v>385</v>
      </c>
      <c r="F3" s="4">
        <v>355</v>
      </c>
      <c r="G3" s="4">
        <v>355</v>
      </c>
      <c r="H3" s="4">
        <v>2</v>
      </c>
    </row>
    <row r="4" spans="1:8" x14ac:dyDescent="0.25">
      <c r="A4" s="5" t="s">
        <v>7</v>
      </c>
      <c r="B4" s="5">
        <v>876</v>
      </c>
      <c r="C4" s="5">
        <v>534</v>
      </c>
      <c r="D4" s="5">
        <v>399</v>
      </c>
      <c r="E4" s="5">
        <v>395</v>
      </c>
      <c r="F4" s="5">
        <v>355</v>
      </c>
      <c r="G4" s="5">
        <v>355</v>
      </c>
      <c r="H4" s="5">
        <v>2</v>
      </c>
    </row>
    <row r="5" spans="1:8" x14ac:dyDescent="0.25">
      <c r="A5" s="5" t="s">
        <v>8</v>
      </c>
      <c r="B5" s="6" t="s">
        <v>9</v>
      </c>
      <c r="C5" s="6" t="s">
        <v>9</v>
      </c>
      <c r="D5" s="6" t="s">
        <v>9</v>
      </c>
      <c r="E5" s="5">
        <v>-10</v>
      </c>
      <c r="F5" s="6" t="s">
        <v>9</v>
      </c>
      <c r="G5" s="6" t="s">
        <v>9</v>
      </c>
      <c r="H5" s="6" t="s">
        <v>9</v>
      </c>
    </row>
    <row r="6" spans="1:8" x14ac:dyDescent="0.25">
      <c r="A6" s="7" t="s">
        <v>10</v>
      </c>
      <c r="B6" s="7">
        <v>1788</v>
      </c>
      <c r="C6" s="7">
        <v>1417</v>
      </c>
      <c r="D6" s="7">
        <v>1340</v>
      </c>
      <c r="E6" s="7">
        <v>890</v>
      </c>
      <c r="F6" s="7">
        <v>764</v>
      </c>
      <c r="G6" s="7">
        <v>824</v>
      </c>
      <c r="H6" s="7">
        <v>864</v>
      </c>
    </row>
    <row r="7" spans="1:8" x14ac:dyDescent="0.25">
      <c r="A7" s="4" t="s">
        <v>11</v>
      </c>
      <c r="B7" s="4">
        <f t="shared" ref="B7" si="0">+B3+B6</f>
        <v>2664</v>
      </c>
      <c r="C7" s="4">
        <f t="shared" ref="C7:E7" si="1">+C3+C6</f>
        <v>1951</v>
      </c>
      <c r="D7" s="4">
        <f t="shared" si="1"/>
        <v>1739</v>
      </c>
      <c r="E7" s="4">
        <f t="shared" si="1"/>
        <v>1275</v>
      </c>
      <c r="F7" s="4">
        <f>+F3+F6</f>
        <v>1119</v>
      </c>
      <c r="G7" s="4">
        <v>1179</v>
      </c>
      <c r="H7" s="4">
        <v>866</v>
      </c>
    </row>
    <row r="8" spans="1:8" x14ac:dyDescent="0.25">
      <c r="A8" s="5" t="s">
        <v>7</v>
      </c>
      <c r="B8" s="5">
        <v>2664</v>
      </c>
      <c r="C8" s="5">
        <v>1951</v>
      </c>
      <c r="D8" s="5">
        <v>1739</v>
      </c>
      <c r="E8" s="5">
        <v>1285</v>
      </c>
      <c r="F8" s="5">
        <v>1119</v>
      </c>
      <c r="G8" s="5">
        <v>1179</v>
      </c>
      <c r="H8" s="5">
        <v>866</v>
      </c>
    </row>
    <row r="9" spans="1:8" x14ac:dyDescent="0.25">
      <c r="A9" s="5" t="s">
        <v>8</v>
      </c>
      <c r="B9" s="6" t="s">
        <v>9</v>
      </c>
      <c r="C9" s="6" t="s">
        <v>9</v>
      </c>
      <c r="D9" s="6" t="s">
        <v>9</v>
      </c>
      <c r="E9" s="5">
        <v>-10</v>
      </c>
      <c r="F9" s="6" t="s">
        <v>9</v>
      </c>
      <c r="G9" s="6" t="s">
        <v>9</v>
      </c>
      <c r="H9" s="6" t="s">
        <v>9</v>
      </c>
    </row>
    <row r="10" spans="1:8" x14ac:dyDescent="0.25">
      <c r="B10" s="5"/>
      <c r="C10" s="5"/>
      <c r="D10" s="5"/>
    </row>
    <row r="11" spans="1:8" x14ac:dyDescent="0.25">
      <c r="A11" s="4" t="s">
        <v>11</v>
      </c>
      <c r="B11" s="5"/>
      <c r="C11" s="5"/>
      <c r="D11" s="5"/>
    </row>
    <row r="12" spans="1:8" x14ac:dyDescent="0.25">
      <c r="A12" s="5" t="s">
        <v>12</v>
      </c>
      <c r="B12" s="5">
        <v>-7</v>
      </c>
      <c r="C12" s="5">
        <v>1</v>
      </c>
      <c r="D12" s="5">
        <v>-12</v>
      </c>
      <c r="E12" s="5">
        <v>-6</v>
      </c>
      <c r="F12" s="5">
        <v>4</v>
      </c>
      <c r="G12" s="6">
        <v>-2</v>
      </c>
      <c r="H12" s="5">
        <v>3</v>
      </c>
    </row>
    <row r="13" spans="1:8" x14ac:dyDescent="0.25">
      <c r="A13" s="5" t="s">
        <v>13</v>
      </c>
      <c r="B13" s="5">
        <v>-265</v>
      </c>
      <c r="C13" s="5">
        <v>-181</v>
      </c>
      <c r="D13" s="5">
        <v>118</v>
      </c>
      <c r="E13" s="5">
        <v>-115</v>
      </c>
      <c r="F13" s="5">
        <v>-53</v>
      </c>
      <c r="G13" s="5">
        <v>-41</v>
      </c>
      <c r="H13" s="5">
        <v>-32</v>
      </c>
    </row>
    <row r="14" spans="1:8" x14ac:dyDescent="0.25">
      <c r="A14" s="7" t="s">
        <v>14</v>
      </c>
      <c r="B14" s="7">
        <v>126</v>
      </c>
      <c r="C14" s="7">
        <v>379</v>
      </c>
      <c r="D14" s="7">
        <v>-302</v>
      </c>
      <c r="E14" s="7">
        <v>199</v>
      </c>
      <c r="F14" s="7">
        <v>57</v>
      </c>
      <c r="G14" s="7">
        <v>97</v>
      </c>
      <c r="H14" s="7">
        <v>11</v>
      </c>
    </row>
    <row r="15" spans="1:8" x14ac:dyDescent="0.25">
      <c r="A15" s="9" t="s">
        <v>15</v>
      </c>
      <c r="B15" s="9">
        <f t="shared" ref="B15" si="2">SUM(B12:B14)</f>
        <v>-146</v>
      </c>
      <c r="C15" s="9">
        <f t="shared" ref="C15:E15" si="3">SUM(C12:C14)</f>
        <v>199</v>
      </c>
      <c r="D15" s="9">
        <f t="shared" si="3"/>
        <v>-196</v>
      </c>
      <c r="E15" s="9">
        <f t="shared" si="3"/>
        <v>78</v>
      </c>
      <c r="F15" s="9">
        <f>SUM(F12:F14)</f>
        <v>8</v>
      </c>
      <c r="G15" s="9">
        <f t="shared" ref="G15:H15" si="4">SUM(G12:G14)</f>
        <v>54</v>
      </c>
      <c r="H15" s="9">
        <f t="shared" si="4"/>
        <v>-18</v>
      </c>
    </row>
    <row r="16" spans="1:8" x14ac:dyDescent="0.25">
      <c r="A16" s="5" t="s">
        <v>7</v>
      </c>
      <c r="B16" s="9">
        <v>-146</v>
      </c>
      <c r="C16" s="9">
        <v>199</v>
      </c>
      <c r="D16" s="9">
        <v>-196</v>
      </c>
      <c r="E16" s="9">
        <v>78</v>
      </c>
      <c r="F16" s="9">
        <v>8</v>
      </c>
    </row>
    <row r="17" spans="1:8" x14ac:dyDescent="0.25">
      <c r="A17" s="5" t="s">
        <v>8</v>
      </c>
      <c r="B17" s="6" t="s">
        <v>9</v>
      </c>
      <c r="C17" s="6" t="s">
        <v>9</v>
      </c>
      <c r="D17" s="6" t="s">
        <v>9</v>
      </c>
      <c r="E17" s="6" t="s">
        <v>9</v>
      </c>
      <c r="F17" s="6" t="s">
        <v>9</v>
      </c>
    </row>
    <row r="18" spans="1:8" x14ac:dyDescent="0.25">
      <c r="B18" s="5"/>
      <c r="C18" s="5"/>
      <c r="D18" s="5"/>
    </row>
    <row r="19" spans="1:8" x14ac:dyDescent="0.25">
      <c r="A19" s="5" t="s">
        <v>16</v>
      </c>
      <c r="B19" s="6">
        <v>0</v>
      </c>
      <c r="C19" s="6">
        <v>2</v>
      </c>
      <c r="D19" s="6" t="s">
        <v>9</v>
      </c>
      <c r="E19" s="6" t="s">
        <v>9</v>
      </c>
      <c r="F19" s="6">
        <v>-1</v>
      </c>
      <c r="G19" s="5">
        <v>1</v>
      </c>
      <c r="H19" s="6">
        <v>2</v>
      </c>
    </row>
    <row r="20" spans="1:8" x14ac:dyDescent="0.25">
      <c r="A20" s="7" t="s">
        <v>17</v>
      </c>
      <c r="B20" s="10">
        <v>-13</v>
      </c>
      <c r="C20" s="10">
        <v>-5</v>
      </c>
      <c r="D20" s="10" t="s">
        <v>9</v>
      </c>
      <c r="E20" s="10">
        <v>-5</v>
      </c>
      <c r="F20" s="10">
        <v>-6</v>
      </c>
      <c r="G20" s="10" t="s">
        <v>9</v>
      </c>
      <c r="H20" s="10" t="s">
        <v>9</v>
      </c>
    </row>
    <row r="21" spans="1:8" x14ac:dyDescent="0.25">
      <c r="A21" s="9" t="s">
        <v>15</v>
      </c>
      <c r="B21" s="9">
        <f t="shared" ref="B21" si="5">SUM(B19:B20)+B7+B15</f>
        <v>2505</v>
      </c>
      <c r="C21" s="9">
        <f t="shared" ref="C21:E21" si="6">SUM(C19:C20)+C7+C15</f>
        <v>2147</v>
      </c>
      <c r="D21" s="9">
        <f t="shared" si="6"/>
        <v>1543</v>
      </c>
      <c r="E21" s="9">
        <f t="shared" si="6"/>
        <v>1348</v>
      </c>
      <c r="F21" s="9">
        <f>SUM(F19:F20)+F7+F15</f>
        <v>1120</v>
      </c>
      <c r="G21" s="9">
        <f>SUM(G19:G20)+G7+G15</f>
        <v>1234</v>
      </c>
      <c r="H21" s="9">
        <f>SUM(H19:H20)+H7+H15</f>
        <v>850</v>
      </c>
    </row>
    <row r="22" spans="1:8" x14ac:dyDescent="0.25">
      <c r="A22" s="5" t="s">
        <v>7</v>
      </c>
      <c r="B22" s="11">
        <v>2505</v>
      </c>
      <c r="C22" s="11">
        <v>2147</v>
      </c>
      <c r="D22" s="11">
        <v>1543</v>
      </c>
      <c r="E22" s="11">
        <v>1358</v>
      </c>
      <c r="F22" s="11">
        <v>1120</v>
      </c>
      <c r="G22" s="5">
        <v>1234</v>
      </c>
      <c r="H22" s="5">
        <v>850</v>
      </c>
    </row>
    <row r="23" spans="1:8" x14ac:dyDescent="0.25">
      <c r="A23" s="5" t="s">
        <v>8</v>
      </c>
      <c r="B23" s="6" t="s">
        <v>9</v>
      </c>
      <c r="C23" s="6" t="s">
        <v>9</v>
      </c>
      <c r="D23" s="6" t="s">
        <v>9</v>
      </c>
      <c r="E23" s="11">
        <v>-10</v>
      </c>
      <c r="F23" s="6" t="s">
        <v>9</v>
      </c>
      <c r="G23" s="6" t="s">
        <v>9</v>
      </c>
      <c r="H23" s="6" t="s">
        <v>9</v>
      </c>
    </row>
    <row r="24" spans="1:8" x14ac:dyDescent="0.25">
      <c r="B24" s="5"/>
      <c r="C24" s="5"/>
      <c r="D24" s="5"/>
    </row>
    <row r="25" spans="1:8" x14ac:dyDescent="0.25">
      <c r="A25" s="4" t="s">
        <v>18</v>
      </c>
      <c r="B25" s="5"/>
      <c r="C25" s="5"/>
      <c r="D25" s="5"/>
    </row>
    <row r="26" spans="1:8" x14ac:dyDescent="0.25">
      <c r="A26" s="5" t="s">
        <v>49</v>
      </c>
      <c r="B26" s="5">
        <v>-113</v>
      </c>
      <c r="C26" s="5">
        <v>-102</v>
      </c>
      <c r="D26" s="5">
        <v>-47</v>
      </c>
      <c r="E26" s="5">
        <v>-521</v>
      </c>
      <c r="F26" s="6" t="s">
        <v>9</v>
      </c>
      <c r="G26" s="6" t="s">
        <v>9</v>
      </c>
      <c r="H26" s="6" t="s">
        <v>9</v>
      </c>
    </row>
    <row r="27" spans="1:8" x14ac:dyDescent="0.25">
      <c r="A27" s="5" t="s">
        <v>51</v>
      </c>
      <c r="B27" s="6" t="s">
        <v>9</v>
      </c>
      <c r="C27" s="6" t="s">
        <v>9</v>
      </c>
      <c r="D27" s="6" t="s">
        <v>9</v>
      </c>
      <c r="E27" s="6" t="s">
        <v>9</v>
      </c>
      <c r="F27" s="6" t="s">
        <v>9</v>
      </c>
      <c r="G27" s="5">
        <v>24</v>
      </c>
      <c r="H27" s="5">
        <v>90</v>
      </c>
    </row>
    <row r="28" spans="1:8" ht="26.25" x14ac:dyDescent="0.25">
      <c r="A28" s="12" t="s">
        <v>19</v>
      </c>
      <c r="B28" s="5">
        <v>-1335</v>
      </c>
      <c r="C28" s="5">
        <v>-1458</v>
      </c>
      <c r="D28" s="5">
        <v>-1527</v>
      </c>
      <c r="E28" s="5">
        <v>-1107</v>
      </c>
      <c r="F28" s="6">
        <v>-176</v>
      </c>
      <c r="G28" s="5">
        <v>-290</v>
      </c>
      <c r="H28" s="5">
        <v>-193</v>
      </c>
    </row>
    <row r="29" spans="1:8" x14ac:dyDescent="0.25">
      <c r="A29" s="5" t="s">
        <v>20</v>
      </c>
      <c r="B29" s="5">
        <v>85</v>
      </c>
      <c r="C29" s="5">
        <v>18</v>
      </c>
      <c r="D29" s="5">
        <v>53</v>
      </c>
      <c r="E29" s="5">
        <v>40</v>
      </c>
      <c r="F29" s="5">
        <v>62</v>
      </c>
      <c r="G29" s="5">
        <v>160</v>
      </c>
      <c r="H29" s="5">
        <v>35</v>
      </c>
    </row>
    <row r="30" spans="1:8" x14ac:dyDescent="0.25">
      <c r="A30" s="7" t="s">
        <v>21</v>
      </c>
      <c r="B30" s="10" t="s">
        <v>9</v>
      </c>
      <c r="C30" s="10" t="s">
        <v>9</v>
      </c>
      <c r="D30" s="10" t="s">
        <v>9</v>
      </c>
      <c r="E30" s="10">
        <v>46</v>
      </c>
      <c r="F30" s="10" t="s">
        <v>9</v>
      </c>
      <c r="G30" s="10" t="s">
        <v>9</v>
      </c>
      <c r="H30" s="10" t="s">
        <v>9</v>
      </c>
    </row>
    <row r="31" spans="1:8" x14ac:dyDescent="0.25">
      <c r="A31" s="13" t="s">
        <v>18</v>
      </c>
      <c r="B31" s="14">
        <f t="shared" ref="B31" si="7">SUM(B26:B30)</f>
        <v>-1363</v>
      </c>
      <c r="C31" s="14">
        <f t="shared" ref="C31:G31" si="8">SUM(C26:C30)</f>
        <v>-1542</v>
      </c>
      <c r="D31" s="14">
        <f t="shared" si="8"/>
        <v>-1521</v>
      </c>
      <c r="E31" s="14">
        <f t="shared" si="8"/>
        <v>-1542</v>
      </c>
      <c r="F31" s="14">
        <f t="shared" si="8"/>
        <v>-114</v>
      </c>
      <c r="G31" s="14">
        <f t="shared" si="8"/>
        <v>-106</v>
      </c>
      <c r="H31" s="14">
        <f>SUM(H26:H30)</f>
        <v>-68</v>
      </c>
    </row>
    <row r="32" spans="1:8" x14ac:dyDescent="0.25">
      <c r="A32" s="5" t="s">
        <v>7</v>
      </c>
      <c r="B32" s="6">
        <v>-1363</v>
      </c>
      <c r="C32" s="6">
        <v>-1542</v>
      </c>
      <c r="D32" s="6">
        <v>-1481</v>
      </c>
      <c r="E32" s="11">
        <v>-1588</v>
      </c>
      <c r="F32" s="11">
        <v>-114</v>
      </c>
      <c r="G32" s="6">
        <v>-106</v>
      </c>
      <c r="H32" s="6">
        <v>-68</v>
      </c>
    </row>
    <row r="33" spans="1:8" x14ac:dyDescent="0.25">
      <c r="A33" s="5" t="s">
        <v>8</v>
      </c>
      <c r="B33" s="6" t="s">
        <v>9</v>
      </c>
      <c r="C33" s="6" t="s">
        <v>9</v>
      </c>
      <c r="D33" s="6" t="s">
        <v>9</v>
      </c>
      <c r="E33" s="6">
        <v>46</v>
      </c>
      <c r="F33" s="6" t="s">
        <v>9</v>
      </c>
      <c r="G33" s="6" t="s">
        <v>9</v>
      </c>
      <c r="H33" s="6" t="s">
        <v>9</v>
      </c>
    </row>
    <row r="34" spans="1:8" x14ac:dyDescent="0.25">
      <c r="B34" s="6"/>
      <c r="C34" s="6"/>
      <c r="D34" s="6"/>
      <c r="E34" s="6"/>
      <c r="F34" s="6"/>
    </row>
    <row r="35" spans="1:8" x14ac:dyDescent="0.25">
      <c r="A35" s="4" t="s">
        <v>31</v>
      </c>
      <c r="B35" s="6"/>
      <c r="C35" s="6"/>
      <c r="D35" s="6"/>
      <c r="E35" s="6"/>
      <c r="F35" s="6"/>
      <c r="H35" s="6"/>
    </row>
    <row r="36" spans="1:8" ht="26.25" x14ac:dyDescent="0.25">
      <c r="A36" s="12" t="s">
        <v>22</v>
      </c>
      <c r="B36" s="6">
        <v>-557</v>
      </c>
      <c r="C36" s="6">
        <v>-607</v>
      </c>
      <c r="D36" s="6">
        <v>-666</v>
      </c>
      <c r="E36" s="6">
        <v>-660</v>
      </c>
      <c r="F36" s="6">
        <v>-653</v>
      </c>
      <c r="G36" s="6">
        <v>-667</v>
      </c>
      <c r="H36" s="6">
        <v>-628</v>
      </c>
    </row>
    <row r="37" spans="1:8" x14ac:dyDescent="0.25">
      <c r="A37" s="12" t="s">
        <v>23</v>
      </c>
      <c r="B37" s="6">
        <v>-628</v>
      </c>
      <c r="C37" s="6">
        <v>-458</v>
      </c>
      <c r="D37" s="6">
        <v>-386</v>
      </c>
      <c r="E37" s="6">
        <v>-79</v>
      </c>
      <c r="F37" s="6">
        <v>-44</v>
      </c>
      <c r="G37" s="6">
        <v>-39</v>
      </c>
      <c r="H37" s="6">
        <v>-577</v>
      </c>
    </row>
    <row r="38" spans="1:8" x14ac:dyDescent="0.25">
      <c r="A38" s="12" t="s">
        <v>24</v>
      </c>
      <c r="B38" s="6" t="s">
        <v>9</v>
      </c>
      <c r="C38" s="6" t="s">
        <v>9</v>
      </c>
      <c r="D38" s="6" t="s">
        <v>9</v>
      </c>
      <c r="E38" s="6" t="s">
        <v>9</v>
      </c>
      <c r="F38" s="6" t="s">
        <v>9</v>
      </c>
      <c r="G38" s="6" t="s">
        <v>9</v>
      </c>
      <c r="H38" s="6">
        <v>850</v>
      </c>
    </row>
    <row r="39" spans="1:8" x14ac:dyDescent="0.25">
      <c r="A39" s="12" t="s">
        <v>25</v>
      </c>
      <c r="B39" s="6" t="s">
        <v>9</v>
      </c>
      <c r="C39" s="6" t="s">
        <v>9</v>
      </c>
      <c r="D39" s="6" t="s">
        <v>9</v>
      </c>
      <c r="E39" s="6" t="s">
        <v>9</v>
      </c>
      <c r="F39" s="6" t="s">
        <v>9</v>
      </c>
      <c r="G39" s="6" t="s">
        <v>9</v>
      </c>
      <c r="H39" s="6">
        <v>1</v>
      </c>
    </row>
    <row r="40" spans="1:8" x14ac:dyDescent="0.25">
      <c r="A40" s="12" t="s">
        <v>26</v>
      </c>
      <c r="B40" s="6">
        <v>1142</v>
      </c>
      <c r="C40" s="6">
        <v>1392</v>
      </c>
      <c r="D40" s="6">
        <v>860</v>
      </c>
      <c r="E40" s="6">
        <v>1766</v>
      </c>
      <c r="F40" s="6">
        <v>4</v>
      </c>
      <c r="G40" s="6">
        <v>64</v>
      </c>
      <c r="H40" s="6">
        <v>109</v>
      </c>
    </row>
    <row r="41" spans="1:8" x14ac:dyDescent="0.25">
      <c r="A41" s="12" t="s">
        <v>27</v>
      </c>
      <c r="B41" s="6">
        <v>0</v>
      </c>
      <c r="C41" s="6">
        <v>-1</v>
      </c>
      <c r="D41" s="6" t="s">
        <v>9</v>
      </c>
      <c r="E41" s="6">
        <v>-7</v>
      </c>
      <c r="F41" s="6" t="s">
        <v>9</v>
      </c>
      <c r="G41" s="6" t="s">
        <v>9</v>
      </c>
      <c r="H41" s="6">
        <v>-49</v>
      </c>
    </row>
    <row r="42" spans="1:8" x14ac:dyDescent="0.25">
      <c r="A42" s="12" t="s">
        <v>28</v>
      </c>
      <c r="B42" s="6" t="s">
        <v>9</v>
      </c>
      <c r="C42" s="6" t="s">
        <v>9</v>
      </c>
      <c r="D42" s="6">
        <v>-60</v>
      </c>
      <c r="E42" s="6">
        <v>-74</v>
      </c>
      <c r="F42" s="6" t="s">
        <v>9</v>
      </c>
      <c r="G42" s="6" t="s">
        <v>9</v>
      </c>
      <c r="H42" s="6" t="s">
        <v>9</v>
      </c>
    </row>
    <row r="43" spans="1:8" x14ac:dyDescent="0.25">
      <c r="A43" s="12" t="s">
        <v>29</v>
      </c>
      <c r="B43" s="6">
        <v>-168</v>
      </c>
      <c r="C43" s="6">
        <v>-171</v>
      </c>
      <c r="D43" s="6">
        <v>-192</v>
      </c>
      <c r="E43" s="6">
        <v>-132</v>
      </c>
      <c r="F43" s="6">
        <v>-133</v>
      </c>
      <c r="G43" s="6">
        <v>-142</v>
      </c>
      <c r="H43" s="6">
        <v>-254</v>
      </c>
    </row>
    <row r="44" spans="1:8" x14ac:dyDescent="0.25">
      <c r="A44" s="12" t="s">
        <v>57</v>
      </c>
      <c r="B44" s="6">
        <v>-198</v>
      </c>
      <c r="C44" s="6"/>
      <c r="D44" s="6"/>
      <c r="E44" s="6"/>
      <c r="F44" s="6"/>
      <c r="G44" s="6"/>
      <c r="H44" s="6"/>
    </row>
    <row r="45" spans="1:8" x14ac:dyDescent="0.25">
      <c r="A45" s="12" t="s">
        <v>30</v>
      </c>
      <c r="B45" s="10">
        <v>-325</v>
      </c>
      <c r="C45" s="10" t="s">
        <v>9</v>
      </c>
      <c r="D45" s="10">
        <v>-331</v>
      </c>
      <c r="E45" s="10">
        <v>-296</v>
      </c>
      <c r="F45" s="10">
        <v>-274</v>
      </c>
      <c r="G45" s="10">
        <v>-230</v>
      </c>
      <c r="H45" s="10" t="s">
        <v>9</v>
      </c>
    </row>
    <row r="46" spans="1:8" x14ac:dyDescent="0.25">
      <c r="A46" s="15" t="s">
        <v>31</v>
      </c>
      <c r="B46" s="14">
        <f t="shared" ref="B46" si="9">SUM(B36:B45)</f>
        <v>-734</v>
      </c>
      <c r="C46" s="14">
        <f t="shared" ref="C46:G46" si="10">SUM(C36:C45)</f>
        <v>155</v>
      </c>
      <c r="D46" s="14">
        <f t="shared" si="10"/>
        <v>-775</v>
      </c>
      <c r="E46" s="14">
        <f t="shared" si="10"/>
        <v>518</v>
      </c>
      <c r="F46" s="14">
        <f t="shared" si="10"/>
        <v>-1100</v>
      </c>
      <c r="G46" s="14">
        <f t="shared" si="10"/>
        <v>-1014</v>
      </c>
      <c r="H46" s="14">
        <f>SUM(H36:H45)</f>
        <v>-548</v>
      </c>
    </row>
    <row r="47" spans="1:8" x14ac:dyDescent="0.25">
      <c r="A47" s="5" t="s">
        <v>7</v>
      </c>
      <c r="B47" s="14">
        <v>-734</v>
      </c>
      <c r="C47" s="14">
        <v>155</v>
      </c>
      <c r="D47" s="14">
        <v>-775</v>
      </c>
      <c r="E47" s="14">
        <v>518</v>
      </c>
      <c r="F47" s="16">
        <v>-1100</v>
      </c>
      <c r="G47" s="5">
        <v>-1014</v>
      </c>
      <c r="H47" s="5">
        <v>-548</v>
      </c>
    </row>
    <row r="48" spans="1:8" x14ac:dyDescent="0.25">
      <c r="A48" s="5" t="s">
        <v>8</v>
      </c>
      <c r="B48" s="14" t="s">
        <v>9</v>
      </c>
      <c r="C48" s="14" t="s">
        <v>9</v>
      </c>
      <c r="D48" s="14" t="s">
        <v>9</v>
      </c>
      <c r="E48" s="14" t="s">
        <v>9</v>
      </c>
      <c r="F48" s="14" t="s">
        <v>9</v>
      </c>
      <c r="G48" s="14" t="s">
        <v>9</v>
      </c>
      <c r="H48" s="14" t="s">
        <v>9</v>
      </c>
    </row>
    <row r="49" spans="1:8" x14ac:dyDescent="0.25">
      <c r="B49" s="10"/>
      <c r="C49" s="10"/>
      <c r="D49" s="10"/>
      <c r="E49" s="10"/>
      <c r="F49" s="10"/>
      <c r="G49" s="6"/>
    </row>
    <row r="50" spans="1:8" x14ac:dyDescent="0.25">
      <c r="A50" s="15" t="s">
        <v>32</v>
      </c>
      <c r="B50" s="17">
        <f t="shared" ref="B50" si="11">B21+B31+B46</f>
        <v>408</v>
      </c>
      <c r="C50" s="17">
        <f t="shared" ref="C50:G50" si="12">C21+C31+C46</f>
        <v>760</v>
      </c>
      <c r="D50" s="17">
        <f t="shared" si="12"/>
        <v>-753</v>
      </c>
      <c r="E50" s="17">
        <f t="shared" si="12"/>
        <v>324</v>
      </c>
      <c r="F50" s="17">
        <f t="shared" si="12"/>
        <v>-94</v>
      </c>
      <c r="G50" s="17">
        <f t="shared" si="12"/>
        <v>114</v>
      </c>
      <c r="H50" s="17">
        <f>H21+H31+H46</f>
        <v>234</v>
      </c>
    </row>
    <row r="51" spans="1:8" x14ac:dyDescent="0.25">
      <c r="A51" s="5" t="s">
        <v>7</v>
      </c>
      <c r="B51" s="14">
        <v>408</v>
      </c>
      <c r="C51" s="14">
        <v>760</v>
      </c>
      <c r="D51" s="14">
        <v>-753</v>
      </c>
      <c r="E51" s="14">
        <v>288</v>
      </c>
      <c r="F51" s="16">
        <v>-61</v>
      </c>
      <c r="G51" s="5">
        <v>114</v>
      </c>
      <c r="H51" s="6">
        <v>234</v>
      </c>
    </row>
    <row r="52" spans="1:8" x14ac:dyDescent="0.25">
      <c r="A52" s="5" t="s">
        <v>8</v>
      </c>
      <c r="B52" s="6" t="s">
        <v>9</v>
      </c>
      <c r="C52" s="6" t="s">
        <v>9</v>
      </c>
      <c r="D52" s="6" t="s">
        <v>9</v>
      </c>
      <c r="E52" s="14">
        <v>36</v>
      </c>
      <c r="F52" s="16">
        <v>-33</v>
      </c>
      <c r="G52" s="6" t="s">
        <v>9</v>
      </c>
      <c r="H52" s="6" t="s">
        <v>9</v>
      </c>
    </row>
    <row r="53" spans="1:8" x14ac:dyDescent="0.25">
      <c r="B53" s="6" t="s">
        <v>9</v>
      </c>
      <c r="C53" s="6" t="s">
        <v>9</v>
      </c>
      <c r="D53" s="6" t="s">
        <v>9</v>
      </c>
      <c r="E53" s="6" t="s">
        <v>9</v>
      </c>
      <c r="F53" s="6" t="s">
        <v>9</v>
      </c>
      <c r="G53" s="6"/>
    </row>
    <row r="54" spans="1:8" x14ac:dyDescent="0.25">
      <c r="A54" s="18" t="s">
        <v>33</v>
      </c>
      <c r="B54" s="19">
        <v>1049</v>
      </c>
      <c r="C54" s="19">
        <v>307</v>
      </c>
      <c r="D54" s="19">
        <v>1058</v>
      </c>
      <c r="E54" s="19">
        <v>720</v>
      </c>
      <c r="F54" s="19">
        <v>804</v>
      </c>
      <c r="G54" s="19">
        <v>683</v>
      </c>
      <c r="H54" s="19">
        <v>453</v>
      </c>
    </row>
    <row r="55" spans="1:8" x14ac:dyDescent="0.25">
      <c r="A55" s="12" t="s">
        <v>32</v>
      </c>
      <c r="B55" s="6">
        <v>408</v>
      </c>
      <c r="C55" s="6">
        <v>760</v>
      </c>
      <c r="D55" s="6">
        <v>-753</v>
      </c>
      <c r="E55" s="6">
        <v>324</v>
      </c>
      <c r="F55" s="6">
        <f>F50</f>
        <v>-94</v>
      </c>
      <c r="G55" s="6">
        <f>G50</f>
        <v>114</v>
      </c>
      <c r="H55" s="6">
        <f>H50</f>
        <v>234</v>
      </c>
    </row>
    <row r="56" spans="1:8" x14ac:dyDescent="0.25">
      <c r="A56" s="20" t="s">
        <v>34</v>
      </c>
      <c r="B56" s="10">
        <v>25</v>
      </c>
      <c r="C56" s="10">
        <v>-18</v>
      </c>
      <c r="D56" s="10">
        <v>2</v>
      </c>
      <c r="E56" s="10">
        <v>14</v>
      </c>
      <c r="F56" s="10">
        <v>10</v>
      </c>
      <c r="G56" s="10">
        <v>7</v>
      </c>
      <c r="H56" s="10">
        <v>-4</v>
      </c>
    </row>
    <row r="57" spans="1:8" x14ac:dyDescent="0.25">
      <c r="A57" s="18" t="s">
        <v>35</v>
      </c>
      <c r="B57" s="14">
        <f t="shared" ref="B57" si="13">SUM(B54:B56)</f>
        <v>1482</v>
      </c>
      <c r="C57" s="14">
        <f t="shared" ref="C57:G57" si="14">SUM(C54:C56)</f>
        <v>1049</v>
      </c>
      <c r="D57" s="14">
        <f t="shared" si="14"/>
        <v>307</v>
      </c>
      <c r="E57" s="14">
        <f t="shared" si="14"/>
        <v>1058</v>
      </c>
      <c r="F57" s="14">
        <f t="shared" si="14"/>
        <v>720</v>
      </c>
      <c r="G57" s="14">
        <f t="shared" si="14"/>
        <v>804</v>
      </c>
      <c r="H57" s="14">
        <f t="shared" ref="H57" si="15">SUM(H54:H56)</f>
        <v>683</v>
      </c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430A-B63B-4A84-B204-FEF05795982E}">
  <dimension ref="A1:P42"/>
  <sheetViews>
    <sheetView workbookViewId="0">
      <selection activeCell="A30" sqref="A30"/>
    </sheetView>
  </sheetViews>
  <sheetFormatPr defaultColWidth="8.7109375" defaultRowHeight="12.75" x14ac:dyDescent="0.2"/>
  <cols>
    <col min="1" max="1" width="60.85546875" style="5" customWidth="1"/>
    <col min="2" max="13" width="12.42578125" style="5" customWidth="1"/>
    <col min="14" max="16384" width="8.7109375" style="5"/>
  </cols>
  <sheetData>
    <row r="1" spans="1:13" x14ac:dyDescent="0.2">
      <c r="G1" s="26"/>
      <c r="H1" s="26"/>
    </row>
    <row r="2" spans="1:13" x14ac:dyDescent="0.2">
      <c r="A2" s="1" t="s">
        <v>0</v>
      </c>
      <c r="B2" s="2" t="s">
        <v>56</v>
      </c>
      <c r="C2" s="2" t="s">
        <v>54</v>
      </c>
      <c r="D2" s="2" t="s">
        <v>53</v>
      </c>
      <c r="E2" s="2" t="s">
        <v>52</v>
      </c>
      <c r="F2" s="2" t="s">
        <v>48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</row>
    <row r="3" spans="1:13" ht="25.5" x14ac:dyDescent="0.2">
      <c r="A3" s="3" t="s">
        <v>6</v>
      </c>
      <c r="B3" s="21">
        <v>73</v>
      </c>
      <c r="C3" s="21">
        <v>345</v>
      </c>
      <c r="D3" s="21">
        <v>268</v>
      </c>
      <c r="E3" s="21">
        <v>191</v>
      </c>
      <c r="F3" s="21">
        <v>114</v>
      </c>
      <c r="G3" s="21">
        <v>251</v>
      </c>
      <c r="H3" s="21">
        <v>138</v>
      </c>
      <c r="I3" s="21">
        <v>31</v>
      </c>
      <c r="J3" s="21">
        <v>10</v>
      </c>
      <c r="K3" s="21">
        <v>191</v>
      </c>
      <c r="L3" s="21">
        <v>101</v>
      </c>
      <c r="M3" s="21">
        <v>97</v>
      </c>
    </row>
    <row r="4" spans="1:13" x14ac:dyDescent="0.2">
      <c r="A4" s="20" t="s">
        <v>10</v>
      </c>
      <c r="B4" s="23">
        <v>425</v>
      </c>
      <c r="C4" s="23">
        <v>519</v>
      </c>
      <c r="D4" s="23">
        <v>445</v>
      </c>
      <c r="E4" s="23">
        <v>398</v>
      </c>
      <c r="F4" s="23">
        <v>386</v>
      </c>
      <c r="G4" s="23">
        <v>352</v>
      </c>
      <c r="H4" s="23">
        <v>347</v>
      </c>
      <c r="I4" s="23">
        <v>332</v>
      </c>
      <c r="J4" s="23">
        <v>336</v>
      </c>
      <c r="K4" s="23">
        <v>347</v>
      </c>
      <c r="L4" s="23">
        <v>320</v>
      </c>
      <c r="M4" s="23">
        <v>337</v>
      </c>
    </row>
    <row r="5" spans="1:13" x14ac:dyDescent="0.2">
      <c r="A5" s="4" t="s">
        <v>11</v>
      </c>
      <c r="B5" s="21">
        <f t="shared" ref="B5:C5" si="0">+B3+B4</f>
        <v>498</v>
      </c>
      <c r="C5" s="21">
        <f t="shared" si="0"/>
        <v>864</v>
      </c>
      <c r="D5" s="21">
        <f t="shared" ref="D5:E5" si="1">+D3+D4</f>
        <v>713</v>
      </c>
      <c r="E5" s="21">
        <f t="shared" si="1"/>
        <v>589</v>
      </c>
      <c r="F5" s="21">
        <f>+F3+F4</f>
        <v>500</v>
      </c>
      <c r="G5" s="21">
        <f t="shared" ref="G5:M5" si="2">+G3+G4</f>
        <v>603</v>
      </c>
      <c r="H5" s="21">
        <f t="shared" si="2"/>
        <v>485</v>
      </c>
      <c r="I5" s="21">
        <f t="shared" si="2"/>
        <v>363</v>
      </c>
      <c r="J5" s="21">
        <f t="shared" si="2"/>
        <v>346</v>
      </c>
      <c r="K5" s="21">
        <f t="shared" si="2"/>
        <v>538</v>
      </c>
      <c r="L5" s="21">
        <f t="shared" si="2"/>
        <v>421</v>
      </c>
      <c r="M5" s="21">
        <f t="shared" si="2"/>
        <v>434</v>
      </c>
    </row>
    <row r="6" spans="1:13" x14ac:dyDescent="0.2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">
      <c r="A7" s="8" t="s">
        <v>11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2">
      <c r="A8" s="12" t="s">
        <v>12</v>
      </c>
      <c r="B8" s="22">
        <v>-4</v>
      </c>
      <c r="C8" s="22">
        <v>-3</v>
      </c>
      <c r="D8" s="22">
        <v>-1</v>
      </c>
      <c r="E8" s="22">
        <v>1</v>
      </c>
      <c r="F8" s="22">
        <v>-4</v>
      </c>
      <c r="G8" s="22">
        <v>1</v>
      </c>
      <c r="H8" s="22">
        <v>-2</v>
      </c>
      <c r="I8" s="22">
        <v>6</v>
      </c>
      <c r="J8" s="22">
        <v>-4</v>
      </c>
      <c r="K8" s="22">
        <v>-6</v>
      </c>
      <c r="L8" s="22">
        <v>1</v>
      </c>
      <c r="M8" s="22">
        <v>-3</v>
      </c>
    </row>
    <row r="9" spans="1:13" x14ac:dyDescent="0.2">
      <c r="A9" s="12" t="s">
        <v>13</v>
      </c>
      <c r="B9" s="22">
        <v>-287</v>
      </c>
      <c r="C9" s="22">
        <v>-176</v>
      </c>
      <c r="D9" s="22">
        <v>304</v>
      </c>
      <c r="E9" s="22">
        <v>-105</v>
      </c>
      <c r="F9" s="22">
        <v>-151</v>
      </c>
      <c r="G9" s="22">
        <v>-130</v>
      </c>
      <c r="H9" s="22">
        <v>73</v>
      </c>
      <c r="I9" s="22">
        <v>27</v>
      </c>
      <c r="J9" s="22">
        <v>-67</v>
      </c>
      <c r="K9" s="22">
        <v>45</v>
      </c>
      <c r="L9" s="22">
        <v>49</v>
      </c>
      <c r="M9" s="22">
        <v>91</v>
      </c>
    </row>
    <row r="10" spans="1:13" x14ac:dyDescent="0.2">
      <c r="A10" s="20" t="s">
        <v>14</v>
      </c>
      <c r="B10" s="23">
        <v>336</v>
      </c>
      <c r="C10" s="23">
        <v>158</v>
      </c>
      <c r="D10" s="23">
        <v>-359</v>
      </c>
      <c r="E10" s="23">
        <v>-9</v>
      </c>
      <c r="F10" s="23">
        <v>266</v>
      </c>
      <c r="G10" s="23">
        <v>10</v>
      </c>
      <c r="H10" s="23">
        <v>-73</v>
      </c>
      <c r="I10" s="23">
        <v>176</v>
      </c>
      <c r="J10" s="23">
        <v>136</v>
      </c>
      <c r="K10" s="23">
        <v>-250</v>
      </c>
      <c r="L10" s="23">
        <v>3</v>
      </c>
      <c r="M10" s="23">
        <v>-191</v>
      </c>
    </row>
    <row r="11" spans="1:13" x14ac:dyDescent="0.2">
      <c r="A11" s="13" t="s">
        <v>15</v>
      </c>
      <c r="B11" s="21">
        <f t="shared" ref="B11:C11" si="3">SUM(B8:B10)</f>
        <v>45</v>
      </c>
      <c r="C11" s="21">
        <f t="shared" si="3"/>
        <v>-21</v>
      </c>
      <c r="D11" s="21">
        <f t="shared" ref="D11:E11" si="4">SUM(D8:D10)</f>
        <v>-56</v>
      </c>
      <c r="E11" s="21">
        <f t="shared" si="4"/>
        <v>-113</v>
      </c>
      <c r="F11" s="21">
        <f>SUM(F8:F10)</f>
        <v>111</v>
      </c>
      <c r="G11" s="21">
        <f t="shared" ref="G11:M11" si="5">SUM(G8:G10)</f>
        <v>-119</v>
      </c>
      <c r="H11" s="21">
        <f t="shared" si="5"/>
        <v>-2</v>
      </c>
      <c r="I11" s="21">
        <f t="shared" si="5"/>
        <v>209</v>
      </c>
      <c r="J11" s="21">
        <f t="shared" si="5"/>
        <v>65</v>
      </c>
      <c r="K11" s="21">
        <f t="shared" si="5"/>
        <v>-211</v>
      </c>
      <c r="L11" s="21">
        <f t="shared" si="5"/>
        <v>53</v>
      </c>
      <c r="M11" s="21">
        <f t="shared" si="5"/>
        <v>-103</v>
      </c>
    </row>
    <row r="12" spans="1:13" x14ac:dyDescent="0.2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">
      <c r="A13" s="12" t="s">
        <v>16</v>
      </c>
      <c r="B13" s="22">
        <v>0</v>
      </c>
      <c r="C13" s="22">
        <v>-1</v>
      </c>
      <c r="D13" s="22">
        <v>1</v>
      </c>
      <c r="E13" s="22">
        <v>-1</v>
      </c>
      <c r="F13" s="22" t="s">
        <v>9</v>
      </c>
      <c r="G13" s="22">
        <v>2</v>
      </c>
      <c r="H13" s="22" t="s">
        <v>9</v>
      </c>
      <c r="I13" s="22" t="s">
        <v>9</v>
      </c>
      <c r="J13" s="22" t="s">
        <v>9</v>
      </c>
      <c r="K13" s="22" t="s">
        <v>9</v>
      </c>
      <c r="L13" s="22" t="s">
        <v>9</v>
      </c>
      <c r="M13" s="22" t="s">
        <v>9</v>
      </c>
    </row>
    <row r="14" spans="1:13" x14ac:dyDescent="0.2">
      <c r="A14" s="20" t="s">
        <v>17</v>
      </c>
      <c r="B14" s="23">
        <v>-6</v>
      </c>
      <c r="C14" s="23">
        <v>-1</v>
      </c>
      <c r="D14" s="23" t="s">
        <v>9</v>
      </c>
      <c r="E14" s="23">
        <v>-6</v>
      </c>
      <c r="F14" s="23" t="s">
        <v>9</v>
      </c>
      <c r="G14" s="23">
        <v>-1</v>
      </c>
      <c r="H14" s="23" t="s">
        <v>9</v>
      </c>
      <c r="I14" s="23">
        <v>-4</v>
      </c>
      <c r="J14" s="23">
        <v>11</v>
      </c>
      <c r="K14" s="23">
        <v>-9</v>
      </c>
      <c r="L14" s="23">
        <v>-2</v>
      </c>
      <c r="M14" s="23" t="s">
        <v>9</v>
      </c>
    </row>
    <row r="15" spans="1:13" x14ac:dyDescent="0.2">
      <c r="A15" s="13" t="s">
        <v>15</v>
      </c>
      <c r="B15" s="21">
        <f>SUM(B13:B14)+B5+B11</f>
        <v>537</v>
      </c>
      <c r="C15" s="21">
        <f>SUM(C13:C14)+C5+C11</f>
        <v>841</v>
      </c>
      <c r="D15" s="21">
        <f t="shared" ref="D15:E15" si="6">SUM(D13:D14)+D5+D11</f>
        <v>658</v>
      </c>
      <c r="E15" s="21">
        <f t="shared" si="6"/>
        <v>469</v>
      </c>
      <c r="F15" s="21">
        <f>SUM(F13:F14)+F5+F11</f>
        <v>611</v>
      </c>
      <c r="G15" s="21">
        <f t="shared" ref="G15:M15" si="7">SUM(G13:G14)+G5+G11</f>
        <v>485</v>
      </c>
      <c r="H15" s="21">
        <f t="shared" si="7"/>
        <v>483</v>
      </c>
      <c r="I15" s="21">
        <f t="shared" si="7"/>
        <v>568</v>
      </c>
      <c r="J15" s="21">
        <f t="shared" si="7"/>
        <v>422</v>
      </c>
      <c r="K15" s="21">
        <f t="shared" si="7"/>
        <v>318</v>
      </c>
      <c r="L15" s="21">
        <f t="shared" si="7"/>
        <v>472</v>
      </c>
      <c r="M15" s="21">
        <f t="shared" si="7"/>
        <v>331</v>
      </c>
    </row>
    <row r="16" spans="1:13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6" x14ac:dyDescent="0.2">
      <c r="A17" s="8" t="s">
        <v>18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6" ht="25.5" x14ac:dyDescent="0.2">
      <c r="A18" s="12" t="s">
        <v>19</v>
      </c>
      <c r="B18" s="22">
        <v>-109</v>
      </c>
      <c r="C18" s="22">
        <v>-83</v>
      </c>
      <c r="D18" s="22">
        <v>-911</v>
      </c>
      <c r="E18" s="22">
        <v>-232</v>
      </c>
      <c r="F18" s="22">
        <v>-405</v>
      </c>
      <c r="G18" s="22">
        <v>-86</v>
      </c>
      <c r="H18" s="22">
        <v>-305</v>
      </c>
      <c r="I18" s="22">
        <v>-662</v>
      </c>
      <c r="J18" s="22">
        <v>-39</v>
      </c>
      <c r="K18" s="22">
        <v>-192</v>
      </c>
      <c r="L18" s="22">
        <v>-639</v>
      </c>
      <c r="M18" s="22">
        <v>-657</v>
      </c>
    </row>
    <row r="19" spans="1:16" x14ac:dyDescent="0.2">
      <c r="A19" s="12" t="s">
        <v>49</v>
      </c>
      <c r="B19" s="22">
        <v>-3</v>
      </c>
      <c r="C19" s="22">
        <v>-3</v>
      </c>
      <c r="D19" s="22">
        <v>-92</v>
      </c>
      <c r="E19" s="22">
        <v>-15</v>
      </c>
      <c r="F19" s="22">
        <v>-55</v>
      </c>
      <c r="G19" s="22" t="s">
        <v>9</v>
      </c>
      <c r="H19" s="22">
        <v>-47</v>
      </c>
      <c r="I19" s="22" t="s">
        <v>9</v>
      </c>
      <c r="J19" s="22"/>
      <c r="K19" s="22">
        <v>-1</v>
      </c>
      <c r="L19" s="22" t="s">
        <v>9</v>
      </c>
      <c r="M19" s="22">
        <v>-6</v>
      </c>
    </row>
    <row r="20" spans="1:16" x14ac:dyDescent="0.2">
      <c r="A20" s="7" t="s">
        <v>20</v>
      </c>
      <c r="B20" s="23">
        <v>25</v>
      </c>
      <c r="C20" s="23">
        <v>8</v>
      </c>
      <c r="D20" s="23">
        <v>50</v>
      </c>
      <c r="E20" s="23">
        <v>2</v>
      </c>
      <c r="F20" s="23">
        <v>7</v>
      </c>
      <c r="G20" s="23">
        <v>4</v>
      </c>
      <c r="H20" s="23">
        <v>2</v>
      </c>
      <c r="I20" s="23">
        <v>5</v>
      </c>
      <c r="J20" s="23">
        <v>34</v>
      </c>
      <c r="K20" s="23">
        <v>-1</v>
      </c>
      <c r="L20" s="23">
        <v>16</v>
      </c>
      <c r="M20" s="23">
        <v>4</v>
      </c>
    </row>
    <row r="21" spans="1:16" x14ac:dyDescent="0.2">
      <c r="A21" s="13" t="s">
        <v>18</v>
      </c>
      <c r="B21" s="21">
        <f t="shared" ref="B21:C21" si="8">SUM(B18:B20)</f>
        <v>-87</v>
      </c>
      <c r="C21" s="21">
        <f t="shared" si="8"/>
        <v>-78</v>
      </c>
      <c r="D21" s="21">
        <f t="shared" ref="D21:E21" si="9">SUM(D18:D20)</f>
        <v>-953</v>
      </c>
      <c r="E21" s="21">
        <f t="shared" si="9"/>
        <v>-245</v>
      </c>
      <c r="F21" s="21">
        <f>SUM(F18:F20)</f>
        <v>-453</v>
      </c>
      <c r="G21" s="21">
        <f t="shared" ref="G21:M21" si="10">SUM(G18:G20)</f>
        <v>-82</v>
      </c>
      <c r="H21" s="21">
        <f t="shared" si="10"/>
        <v>-350</v>
      </c>
      <c r="I21" s="21">
        <f t="shared" si="10"/>
        <v>-657</v>
      </c>
      <c r="J21" s="21">
        <f t="shared" si="10"/>
        <v>-5</v>
      </c>
      <c r="K21" s="21">
        <f t="shared" si="10"/>
        <v>-194</v>
      </c>
      <c r="L21" s="21">
        <f t="shared" si="10"/>
        <v>-623</v>
      </c>
      <c r="M21" s="21">
        <f t="shared" si="10"/>
        <v>-659</v>
      </c>
    </row>
    <row r="22" spans="1:16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6" x14ac:dyDescent="0.2">
      <c r="A23" s="8" t="s">
        <v>31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6" x14ac:dyDescent="0.2">
      <c r="A24" s="12" t="s">
        <v>43</v>
      </c>
      <c r="B24" s="22">
        <v>-140</v>
      </c>
      <c r="C24" s="22">
        <v>-141</v>
      </c>
      <c r="D24" s="22">
        <v>-137</v>
      </c>
      <c r="E24" s="22">
        <v>-139</v>
      </c>
      <c r="F24" s="22">
        <v>-161</v>
      </c>
      <c r="G24" s="22">
        <v>-143</v>
      </c>
      <c r="H24" s="22">
        <v>-151</v>
      </c>
      <c r="I24" s="22">
        <v>-152</v>
      </c>
      <c r="J24" s="22">
        <v>-167</v>
      </c>
      <c r="K24" s="22">
        <v>-171</v>
      </c>
      <c r="L24" s="22">
        <v>-166</v>
      </c>
      <c r="M24" s="22">
        <v>-162</v>
      </c>
    </row>
    <row r="25" spans="1:16" x14ac:dyDescent="0.2">
      <c r="A25" s="12" t="s">
        <v>44</v>
      </c>
      <c r="B25" s="22">
        <v>-163</v>
      </c>
      <c r="C25" s="22">
        <v>-169</v>
      </c>
      <c r="D25" s="22">
        <v>-159</v>
      </c>
      <c r="E25" s="22">
        <v>-137</v>
      </c>
      <c r="F25" s="22">
        <v>-126</v>
      </c>
      <c r="G25" s="22">
        <v>-142</v>
      </c>
      <c r="H25" s="22">
        <v>-107</v>
      </c>
      <c r="I25" s="22">
        <v>-83</v>
      </c>
      <c r="J25" s="22">
        <v>-109</v>
      </c>
      <c r="K25" s="22">
        <v>-137</v>
      </c>
      <c r="L25" s="22">
        <v>-64</v>
      </c>
      <c r="M25" s="22">
        <v>-116</v>
      </c>
      <c r="P25" s="22"/>
    </row>
    <row r="26" spans="1:16" x14ac:dyDescent="0.2">
      <c r="A26" s="12" t="s">
        <v>26</v>
      </c>
      <c r="B26" s="22">
        <v>75</v>
      </c>
      <c r="C26" s="22">
        <v>-4</v>
      </c>
      <c r="D26" s="22">
        <v>868</v>
      </c>
      <c r="E26" s="22">
        <v>203</v>
      </c>
      <c r="F26" s="22">
        <v>346</v>
      </c>
      <c r="G26" s="22">
        <v>21</v>
      </c>
      <c r="H26" s="22">
        <v>253</v>
      </c>
      <c r="I26" s="22">
        <v>772</v>
      </c>
      <c r="J26" s="22">
        <v>39</v>
      </c>
      <c r="K26" s="22">
        <v>8</v>
      </c>
      <c r="L26" s="22">
        <v>224</v>
      </c>
      <c r="M26" s="22">
        <v>589</v>
      </c>
    </row>
    <row r="27" spans="1:16" x14ac:dyDescent="0.2">
      <c r="A27" s="12" t="s">
        <v>28</v>
      </c>
      <c r="B27" s="22" t="s">
        <v>9</v>
      </c>
      <c r="C27" s="22" t="s">
        <v>9</v>
      </c>
      <c r="D27" s="22" t="s">
        <v>9</v>
      </c>
      <c r="E27" s="22" t="s">
        <v>9</v>
      </c>
      <c r="F27" s="22" t="s">
        <v>9</v>
      </c>
      <c r="G27" s="22" t="s">
        <v>9</v>
      </c>
      <c r="H27" s="22" t="s">
        <v>9</v>
      </c>
      <c r="I27" s="22" t="s">
        <v>9</v>
      </c>
      <c r="J27" s="22">
        <v>-23</v>
      </c>
      <c r="K27" s="22">
        <v>-37</v>
      </c>
      <c r="L27" s="22" t="s">
        <v>9</v>
      </c>
      <c r="M27" s="22" t="s">
        <v>9</v>
      </c>
    </row>
    <row r="28" spans="1:16" x14ac:dyDescent="0.2">
      <c r="A28" s="12" t="s">
        <v>45</v>
      </c>
      <c r="B28" s="22" t="s">
        <v>9</v>
      </c>
      <c r="C28" s="22" t="s">
        <v>9</v>
      </c>
      <c r="D28" s="22" t="s">
        <v>9</v>
      </c>
      <c r="E28" s="22" t="s">
        <v>9</v>
      </c>
      <c r="F28" s="22" t="s">
        <v>9</v>
      </c>
      <c r="G28" s="22" t="s">
        <v>9</v>
      </c>
      <c r="H28" s="22" t="s">
        <v>9</v>
      </c>
      <c r="I28" s="22">
        <v>-1</v>
      </c>
      <c r="J28" s="22" t="s">
        <v>9</v>
      </c>
      <c r="K28" s="22" t="s">
        <v>9</v>
      </c>
      <c r="L28" s="22" t="s">
        <v>9</v>
      </c>
      <c r="M28" s="22" t="s">
        <v>9</v>
      </c>
    </row>
    <row r="29" spans="1:16" x14ac:dyDescent="0.2">
      <c r="A29" s="12" t="s">
        <v>29</v>
      </c>
      <c r="B29" s="22">
        <v>-43</v>
      </c>
      <c r="C29" s="22">
        <v>-41</v>
      </c>
      <c r="D29" s="22">
        <v>-41</v>
      </c>
      <c r="E29" s="22">
        <v>-43</v>
      </c>
      <c r="F29" s="22">
        <v>-45</v>
      </c>
      <c r="G29" s="22">
        <v>-42</v>
      </c>
      <c r="H29" s="22">
        <v>-42</v>
      </c>
      <c r="I29" s="22">
        <v>-42</v>
      </c>
      <c r="J29" s="22">
        <v>-43</v>
      </c>
      <c r="K29" s="22">
        <v>-48</v>
      </c>
      <c r="L29" s="22">
        <v>-48</v>
      </c>
      <c r="M29" s="22">
        <v>-53</v>
      </c>
    </row>
    <row r="30" spans="1:16" x14ac:dyDescent="0.2">
      <c r="A30" s="12" t="s">
        <v>57</v>
      </c>
      <c r="B30" s="22">
        <v>-198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6" x14ac:dyDescent="0.2">
      <c r="A31" s="20" t="s">
        <v>30</v>
      </c>
      <c r="B31" s="23" t="s">
        <v>9</v>
      </c>
      <c r="C31" s="23" t="s">
        <v>9</v>
      </c>
      <c r="D31" s="23">
        <v>-325</v>
      </c>
      <c r="E31" s="23" t="s">
        <v>9</v>
      </c>
      <c r="F31" s="23" t="s">
        <v>9</v>
      </c>
      <c r="G31" s="23" t="s">
        <v>9</v>
      </c>
      <c r="H31" s="23" t="s">
        <v>9</v>
      </c>
      <c r="I31" s="23" t="s">
        <v>9</v>
      </c>
      <c r="J31" s="23" t="s">
        <v>9</v>
      </c>
      <c r="K31" s="23" t="s">
        <v>9</v>
      </c>
      <c r="L31" s="23">
        <v>-331</v>
      </c>
      <c r="M31" s="23" t="s">
        <v>9</v>
      </c>
    </row>
    <row r="32" spans="1:16" x14ac:dyDescent="0.2">
      <c r="A32" s="13" t="s">
        <v>31</v>
      </c>
      <c r="B32" s="21">
        <f t="shared" ref="B32:C32" si="11">SUM(B24:B31)</f>
        <v>-469</v>
      </c>
      <c r="C32" s="21">
        <f t="shared" si="11"/>
        <v>-355</v>
      </c>
      <c r="D32" s="21">
        <f t="shared" ref="D32:E32" si="12">SUM(D24:D31)</f>
        <v>206</v>
      </c>
      <c r="E32" s="21">
        <f t="shared" si="12"/>
        <v>-116</v>
      </c>
      <c r="F32" s="21">
        <f>SUM(F24:F31)</f>
        <v>14</v>
      </c>
      <c r="G32" s="21">
        <f t="shared" ref="G32:M32" si="13">SUM(G24:G31)</f>
        <v>-306</v>
      </c>
      <c r="H32" s="21">
        <f t="shared" si="13"/>
        <v>-47</v>
      </c>
      <c r="I32" s="21">
        <f t="shared" si="13"/>
        <v>494</v>
      </c>
      <c r="J32" s="21">
        <f t="shared" si="13"/>
        <v>-303</v>
      </c>
      <c r="K32" s="21">
        <f t="shared" si="13"/>
        <v>-385</v>
      </c>
      <c r="L32" s="21">
        <f t="shared" si="13"/>
        <v>-385</v>
      </c>
      <c r="M32" s="21">
        <f t="shared" si="13"/>
        <v>258</v>
      </c>
    </row>
    <row r="33" spans="1:13" x14ac:dyDescent="0.2">
      <c r="A33" s="20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x14ac:dyDescent="0.2">
      <c r="A34" s="15" t="s">
        <v>32</v>
      </c>
      <c r="B34" s="21">
        <f t="shared" ref="B34:C34" si="14">B15+B21+B32</f>
        <v>-19</v>
      </c>
      <c r="C34" s="21">
        <f t="shared" si="14"/>
        <v>408</v>
      </c>
      <c r="D34" s="21">
        <f t="shared" ref="D34:E34" si="15">D15+D21+D32</f>
        <v>-89</v>
      </c>
      <c r="E34" s="21">
        <f t="shared" si="15"/>
        <v>108</v>
      </c>
      <c r="F34" s="21">
        <f>F15+F21+F32</f>
        <v>172</v>
      </c>
      <c r="G34" s="21">
        <f t="shared" ref="G34:M34" si="16">G15+G21+G32</f>
        <v>97</v>
      </c>
      <c r="H34" s="21">
        <f t="shared" si="16"/>
        <v>86</v>
      </c>
      <c r="I34" s="21">
        <f t="shared" si="16"/>
        <v>405</v>
      </c>
      <c r="J34" s="21">
        <f t="shared" si="16"/>
        <v>114</v>
      </c>
      <c r="K34" s="21">
        <f t="shared" si="16"/>
        <v>-261</v>
      </c>
      <c r="L34" s="21">
        <f t="shared" si="16"/>
        <v>-536</v>
      </c>
      <c r="M34" s="21">
        <f t="shared" si="16"/>
        <v>-70</v>
      </c>
    </row>
    <row r="35" spans="1:13" x14ac:dyDescent="0.2">
      <c r="A35" s="24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x14ac:dyDescent="0.2">
      <c r="A36" s="8" t="s">
        <v>46</v>
      </c>
      <c r="B36" s="21">
        <v>1481</v>
      </c>
      <c r="C36" s="21">
        <v>1073</v>
      </c>
      <c r="D36" s="21">
        <v>1161</v>
      </c>
      <c r="E36" s="21">
        <v>1049</v>
      </c>
      <c r="F36" s="21">
        <v>192</v>
      </c>
      <c r="G36" s="21">
        <v>786</v>
      </c>
      <c r="H36" s="21">
        <v>704</v>
      </c>
      <c r="I36" s="21">
        <v>307</v>
      </c>
      <c r="J36" s="21">
        <v>192</v>
      </c>
      <c r="K36" s="21">
        <v>460</v>
      </c>
      <c r="L36" s="21">
        <v>992</v>
      </c>
      <c r="M36" s="21">
        <v>1058</v>
      </c>
    </row>
    <row r="37" spans="1:13" x14ac:dyDescent="0.2">
      <c r="A37" s="12" t="s">
        <v>32</v>
      </c>
      <c r="B37" s="22">
        <f>B34</f>
        <v>-19</v>
      </c>
      <c r="C37" s="22">
        <f>C34</f>
        <v>408</v>
      </c>
      <c r="D37" s="22">
        <f>D34</f>
        <v>-89</v>
      </c>
      <c r="E37" s="22">
        <f>E34</f>
        <v>108</v>
      </c>
      <c r="F37" s="22">
        <f>F34</f>
        <v>172</v>
      </c>
      <c r="G37" s="22">
        <v>97</v>
      </c>
      <c r="H37" s="22">
        <v>86</v>
      </c>
      <c r="I37" s="22">
        <f>I34</f>
        <v>405</v>
      </c>
      <c r="J37" s="22">
        <f>J34</f>
        <v>114</v>
      </c>
      <c r="K37" s="22">
        <v>-261</v>
      </c>
      <c r="L37" s="22">
        <v>-536</v>
      </c>
      <c r="M37" s="22">
        <f>M34</f>
        <v>-70</v>
      </c>
    </row>
    <row r="38" spans="1:13" x14ac:dyDescent="0.2">
      <c r="A38" s="20" t="s">
        <v>34</v>
      </c>
      <c r="B38" s="23">
        <v>20</v>
      </c>
      <c r="C38" s="23" t="s">
        <v>9</v>
      </c>
      <c r="D38" s="23">
        <v>1</v>
      </c>
      <c r="E38" s="23">
        <v>4</v>
      </c>
      <c r="F38" s="23">
        <v>1</v>
      </c>
      <c r="G38" s="23">
        <v>-7</v>
      </c>
      <c r="H38" s="23">
        <v>-4</v>
      </c>
      <c r="I38" s="23">
        <v>-8</v>
      </c>
      <c r="J38" s="23">
        <v>1</v>
      </c>
      <c r="K38" s="23">
        <v>-7</v>
      </c>
      <c r="L38" s="23">
        <v>4</v>
      </c>
      <c r="M38" s="23">
        <v>4</v>
      </c>
    </row>
    <row r="39" spans="1:13" x14ac:dyDescent="0.2">
      <c r="A39" s="25" t="s">
        <v>47</v>
      </c>
      <c r="B39" s="21">
        <f t="shared" ref="B39:C39" si="17">SUM(B36:B38)</f>
        <v>1482</v>
      </c>
      <c r="C39" s="21">
        <f t="shared" si="17"/>
        <v>1481</v>
      </c>
      <c r="D39" s="21">
        <f t="shared" ref="D39:E39" si="18">SUM(D36:D38)</f>
        <v>1073</v>
      </c>
      <c r="E39" s="21">
        <f t="shared" si="18"/>
        <v>1161</v>
      </c>
      <c r="F39" s="21">
        <f>SUM(F36:F38)</f>
        <v>365</v>
      </c>
      <c r="G39" s="21">
        <f t="shared" ref="G39:M39" si="19">SUM(G36:G38)</f>
        <v>876</v>
      </c>
      <c r="H39" s="21">
        <f t="shared" si="19"/>
        <v>786</v>
      </c>
      <c r="I39" s="21">
        <f t="shared" si="19"/>
        <v>704</v>
      </c>
      <c r="J39" s="21">
        <f t="shared" si="19"/>
        <v>307</v>
      </c>
      <c r="K39" s="21">
        <f t="shared" si="19"/>
        <v>192</v>
      </c>
      <c r="L39" s="21">
        <f t="shared" si="19"/>
        <v>460</v>
      </c>
      <c r="M39" s="21">
        <f t="shared" si="19"/>
        <v>992</v>
      </c>
    </row>
    <row r="40" spans="1:13" x14ac:dyDescent="0.2">
      <c r="A40" s="12"/>
    </row>
    <row r="41" spans="1:13" x14ac:dyDescent="0.2">
      <c r="A41" s="12"/>
    </row>
    <row r="42" spans="1:13" x14ac:dyDescent="0.2">
      <c r="A42" s="9"/>
    </row>
  </sheetData>
  <mergeCells count="1"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Yearly</vt:lpstr>
      <vt:lpstr>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Nisser</dc:creator>
  <cp:lastModifiedBy>Mikael Pettersson</cp:lastModifiedBy>
  <dcterms:created xsi:type="dcterms:W3CDTF">2021-02-10T18:37:05Z</dcterms:created>
  <dcterms:modified xsi:type="dcterms:W3CDTF">2022-04-06T16:14:34Z</dcterms:modified>
</cp:coreProperties>
</file>