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06\Hemsida\SV\"/>
    </mc:Choice>
  </mc:AlternateContent>
  <xr:revisionPtr revIDLastSave="0" documentId="13_ncr:1_{D53F7726-5FE3-4271-A295-6A57BC2C54CA}" xr6:coauthVersionLast="46" xr6:coauthVersionMax="46" xr10:uidLastSave="{00000000-0000-0000-0000-000000000000}"/>
  <bookViews>
    <workbookView xWindow="-120" yWindow="-120" windowWidth="29040" windowHeight="17640" activeTab="1" xr2:uid="{ACCB8BA7-F87F-4412-9A1C-7C0D578BBF32}"/>
  </bookViews>
  <sheets>
    <sheet name="Årsvis" sheetId="1" r:id="rId1"/>
    <sheet name="Kvartalsv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B21" i="2"/>
  <c r="B11" i="2"/>
  <c r="B5" i="2"/>
  <c r="C31" i="2"/>
  <c r="C21" i="2"/>
  <c r="C11" i="2"/>
  <c r="C5" i="2"/>
  <c r="E38" i="2"/>
  <c r="F38" i="2"/>
  <c r="I38" i="2"/>
  <c r="J38" i="2"/>
  <c r="B56" i="1"/>
  <c r="C56" i="1"/>
  <c r="D56" i="1"/>
  <c r="C49" i="1"/>
  <c r="D49" i="1"/>
  <c r="B45" i="1"/>
  <c r="C45" i="1"/>
  <c r="D45" i="1"/>
  <c r="E45" i="1"/>
  <c r="B31" i="1"/>
  <c r="B49" i="1" s="1"/>
  <c r="C31" i="1"/>
  <c r="D31" i="1"/>
  <c r="E31" i="1"/>
  <c r="B21" i="1"/>
  <c r="C21" i="1"/>
  <c r="D21" i="1"/>
  <c r="E21" i="1"/>
  <c r="B15" i="1"/>
  <c r="C15" i="1"/>
  <c r="D15" i="1"/>
  <c r="B7" i="1"/>
  <c r="C7" i="1"/>
  <c r="D7" i="1"/>
  <c r="D31" i="2"/>
  <c r="D21" i="2"/>
  <c r="D11" i="2"/>
  <c r="D5" i="2"/>
  <c r="K31" i="2"/>
  <c r="H31" i="2"/>
  <c r="G31" i="2"/>
  <c r="K21" i="2"/>
  <c r="H21" i="2"/>
  <c r="G21" i="2"/>
  <c r="K11" i="2"/>
  <c r="H11" i="2"/>
  <c r="G11" i="2"/>
  <c r="K5" i="2"/>
  <c r="H5" i="2"/>
  <c r="G5" i="2"/>
  <c r="G45" i="1"/>
  <c r="F45" i="1"/>
  <c r="G31" i="1"/>
  <c r="F31" i="1"/>
  <c r="G15" i="1"/>
  <c r="G21" i="1" s="1"/>
  <c r="F15" i="1"/>
  <c r="F21" i="1" s="1"/>
  <c r="F49" i="1" s="1"/>
  <c r="F54" i="1" s="1"/>
  <c r="F56" i="1" s="1"/>
  <c r="E15" i="1"/>
  <c r="E7" i="1"/>
  <c r="B15" i="2" l="1"/>
  <c r="B33" i="2" s="1"/>
  <c r="B36" i="2" s="1"/>
  <c r="B38" i="2" s="1"/>
  <c r="C15" i="2"/>
  <c r="C33" i="2" s="1"/>
  <c r="C36" i="2" s="1"/>
  <c r="C38" i="2" s="1"/>
  <c r="E49" i="1"/>
  <c r="E54" i="1" s="1"/>
  <c r="E56" i="1" s="1"/>
  <c r="G49" i="1"/>
  <c r="G54" i="1" s="1"/>
  <c r="G56" i="1" s="1"/>
  <c r="D15" i="2"/>
  <c r="D33" i="2" s="1"/>
  <c r="D36" i="2" s="1"/>
  <c r="D38" i="2" s="1"/>
  <c r="G15" i="2"/>
  <c r="G33" i="2" s="1"/>
  <c r="G36" i="2" s="1"/>
  <c r="G38" i="2" s="1"/>
  <c r="H15" i="2"/>
  <c r="H33" i="2" s="1"/>
  <c r="H36" i="2" s="1"/>
  <c r="H38" i="2" s="1"/>
  <c r="K15" i="2"/>
  <c r="K33" i="2" s="1"/>
  <c r="K36" i="2" s="1"/>
  <c r="K38" i="2" s="1"/>
</calcChain>
</file>

<file path=xl/sharedStrings.xml><?xml version="1.0" encoding="utf-8"?>
<sst xmlns="http://schemas.openxmlformats.org/spreadsheetml/2006/main" count="209" uniqueCount="57">
  <si>
    <t>MSEK</t>
  </si>
  <si>
    <t>2019/2020</t>
  </si>
  <si>
    <t>2018/2019</t>
  </si>
  <si>
    <t>2017/2018</t>
  </si>
  <si>
    <t>2016/2017</t>
  </si>
  <si>
    <t>2015/2016</t>
  </si>
  <si>
    <t>Kassaflöde från den löpande verksamheten 
Resultat efter finansiella poster</t>
  </si>
  <si>
    <t>(varav hänförlig till kvarvarande verksamhet)</t>
  </si>
  <si>
    <t>(varav hänflrig till avvecklad verksamhet)</t>
  </si>
  <si>
    <t>-</t>
  </si>
  <si>
    <t>Justeringar för poster som ej ingår i kassaflödet</t>
  </si>
  <si>
    <t>Kassaflöden från den löpande verksamheten 
före förändringar i rörelsekapital</t>
  </si>
  <si>
    <t>Kassaflöde från förändringar i rörelsekapital</t>
  </si>
  <si>
    <t>Förändring av lager</t>
  </si>
  <si>
    <t>Förändring av rörelsefordringar</t>
  </si>
  <si>
    <t>Förändring av rörelseskulder</t>
  </si>
  <si>
    <t>Summa förändring i rörelsekapitalet</t>
  </si>
  <si>
    <t>Erhållna ränteintäkter</t>
  </si>
  <si>
    <t>Betald skatt</t>
  </si>
  <si>
    <t>Kassaflöde från den löpande verksamheten</t>
  </si>
  <si>
    <t>Kassaflöde från investeringsverksamheten</t>
  </si>
  <si>
    <t>Investeringar i dotterbolag</t>
  </si>
  <si>
    <t>Investeringar i immateriella och materiella anläggningstillgångar 
exklusive finansiell leasing</t>
  </si>
  <si>
    <t>Försäljning av immateriella och materiella anläggningstillgångar</t>
  </si>
  <si>
    <t>Försäljning av dotterbolag</t>
  </si>
  <si>
    <t>Kassaflöde från finansieringsverksamheten</t>
  </si>
  <si>
    <t>Amortering av finansiell leasingskuld</t>
  </si>
  <si>
    <t>Amortering obligationslån och övriga externa lån</t>
  </si>
  <si>
    <t>Nyemission av aktier</t>
  </si>
  <si>
    <t>Nyemission av aktier till ledande befattningshavare</t>
  </si>
  <si>
    <t>Nyupplåning övriga externa lån</t>
  </si>
  <si>
    <t>Finansieringskostnader</t>
  </si>
  <si>
    <t>Återköp av egna aktier</t>
  </si>
  <si>
    <t>Betald ränta</t>
  </si>
  <si>
    <t>Utdelning</t>
  </si>
  <si>
    <t>Periodens kassaflöde</t>
  </si>
  <si>
    <t>Likvida medel vid periodens början</t>
  </si>
  <si>
    <t>Kursdifferens</t>
  </si>
  <si>
    <t>LIKVIDA MEDEL VID PERIODENS SLUT</t>
  </si>
  <si>
    <t>Q3 2020/2021</t>
  </si>
  <si>
    <t>Q2 2020/2021</t>
  </si>
  <si>
    <t>Q1 2020/2021</t>
  </si>
  <si>
    <t>Q4 2019/2020</t>
  </si>
  <si>
    <t>Q3 2019/2020</t>
  </si>
  <si>
    <t>Q2 2019/2021</t>
  </si>
  <si>
    <t>Q1 2019/2020</t>
  </si>
  <si>
    <t>(varav hänförlig till avvecklad verksamhet)</t>
  </si>
  <si>
    <t>Investeringar i immateriella och materiella anläggningstillgångar</t>
  </si>
  <si>
    <t>Rörelseförvärv</t>
  </si>
  <si>
    <t>Försäljning av immateriella och materiella
anläggningstillgångar</t>
  </si>
  <si>
    <t>Amortering av nyttjanderättsskulder</t>
  </si>
  <si>
    <t>Amortering av övriga externa lån</t>
  </si>
  <si>
    <t>Förändring av spärrade medel</t>
  </si>
  <si>
    <t>Q4 2020/2021</t>
  </si>
  <si>
    <t>2020/2021</t>
  </si>
  <si>
    <t>Q1 2021/2022</t>
  </si>
  <si>
    <t>Q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</si>
</sst>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0" xfId="0" applyFont="1"/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42A5-C3C0-4E39-95BE-39F6C908192B}">
  <dimension ref="A1:G56"/>
  <sheetViews>
    <sheetView workbookViewId="0">
      <selection activeCell="C10" sqref="C10"/>
    </sheetView>
  </sheetViews>
  <sheetFormatPr defaultRowHeight="15" x14ac:dyDescent="0.25"/>
  <cols>
    <col min="1" max="1" width="73.140625" style="1" bestFit="1" customWidth="1"/>
    <col min="2" max="3" width="10.28515625" bestFit="1" customWidth="1"/>
    <col min="4" max="7" width="10.28515625" style="6" bestFit="1" customWidth="1"/>
  </cols>
  <sheetData>
    <row r="1" spans="1:7" x14ac:dyDescent="0.25">
      <c r="B1" s="1"/>
      <c r="C1" s="26"/>
      <c r="D1" s="27"/>
      <c r="E1"/>
      <c r="F1"/>
      <c r="G1"/>
    </row>
    <row r="2" spans="1:7" x14ac:dyDescent="0.25">
      <c r="A2" s="2" t="s">
        <v>0</v>
      </c>
      <c r="B2" s="3" t="s">
        <v>54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26.25" x14ac:dyDescent="0.25">
      <c r="A3" s="4" t="s">
        <v>6</v>
      </c>
      <c r="B3" s="5">
        <v>534</v>
      </c>
      <c r="C3" s="5">
        <v>399</v>
      </c>
      <c r="D3" s="5">
        <v>385</v>
      </c>
      <c r="E3" s="5">
        <v>355</v>
      </c>
      <c r="F3" s="5">
        <v>355</v>
      </c>
      <c r="G3" s="5">
        <v>2</v>
      </c>
    </row>
    <row r="4" spans="1:7" x14ac:dyDescent="0.25">
      <c r="A4" s="1" t="s">
        <v>7</v>
      </c>
      <c r="B4" s="6">
        <v>534</v>
      </c>
      <c r="C4" s="6">
        <v>399</v>
      </c>
      <c r="D4" s="6">
        <v>395</v>
      </c>
      <c r="E4" s="6">
        <v>355</v>
      </c>
      <c r="F4" s="6">
        <v>355</v>
      </c>
      <c r="G4" s="6">
        <v>2</v>
      </c>
    </row>
    <row r="5" spans="1:7" x14ac:dyDescent="0.25">
      <c r="A5" s="1" t="s">
        <v>46</v>
      </c>
      <c r="B5" s="7" t="s">
        <v>9</v>
      </c>
      <c r="C5" s="7" t="s">
        <v>9</v>
      </c>
      <c r="D5" s="6">
        <v>-10</v>
      </c>
      <c r="E5" s="7" t="s">
        <v>9</v>
      </c>
      <c r="F5" s="7" t="s">
        <v>9</v>
      </c>
      <c r="G5" s="7" t="s">
        <v>9</v>
      </c>
    </row>
    <row r="6" spans="1:7" x14ac:dyDescent="0.25">
      <c r="A6" s="8" t="s">
        <v>10</v>
      </c>
      <c r="B6" s="8">
        <v>1417</v>
      </c>
      <c r="C6" s="8">
        <v>1340</v>
      </c>
      <c r="D6" s="8">
        <v>890</v>
      </c>
      <c r="E6" s="8">
        <v>764</v>
      </c>
      <c r="F6" s="8">
        <v>824</v>
      </c>
      <c r="G6" s="8">
        <v>864</v>
      </c>
    </row>
    <row r="7" spans="1:7" ht="26.25" x14ac:dyDescent="0.25">
      <c r="A7" s="9" t="s">
        <v>11</v>
      </c>
      <c r="B7" s="5">
        <f t="shared" ref="B7:D7" si="0">+B3+B6</f>
        <v>1951</v>
      </c>
      <c r="C7" s="5">
        <f t="shared" si="0"/>
        <v>1739</v>
      </c>
      <c r="D7" s="5">
        <f t="shared" si="0"/>
        <v>1275</v>
      </c>
      <c r="E7" s="5">
        <f>+E3+E6</f>
        <v>1119</v>
      </c>
      <c r="F7" s="5">
        <v>1179</v>
      </c>
      <c r="G7" s="5">
        <v>866</v>
      </c>
    </row>
    <row r="8" spans="1:7" x14ac:dyDescent="0.25">
      <c r="A8" s="1" t="s">
        <v>7</v>
      </c>
      <c r="B8" s="6">
        <v>1951</v>
      </c>
      <c r="C8" s="6">
        <v>1739</v>
      </c>
      <c r="D8" s="6">
        <v>1285</v>
      </c>
      <c r="E8" s="6">
        <v>1119</v>
      </c>
      <c r="F8" s="6">
        <v>1179</v>
      </c>
      <c r="G8" s="6">
        <v>866</v>
      </c>
    </row>
    <row r="9" spans="1:7" x14ac:dyDescent="0.25">
      <c r="A9" s="1" t="s">
        <v>8</v>
      </c>
      <c r="B9" s="7" t="s">
        <v>9</v>
      </c>
      <c r="C9" s="7" t="s">
        <v>9</v>
      </c>
      <c r="D9" s="6">
        <v>-10</v>
      </c>
      <c r="E9" s="7" t="s">
        <v>9</v>
      </c>
      <c r="F9" s="7" t="s">
        <v>9</v>
      </c>
      <c r="G9" s="7" t="s">
        <v>9</v>
      </c>
    </row>
    <row r="10" spans="1:7" x14ac:dyDescent="0.25">
      <c r="B10" s="6"/>
      <c r="C10" s="6"/>
    </row>
    <row r="11" spans="1:7" x14ac:dyDescent="0.25">
      <c r="A11" s="5" t="s">
        <v>12</v>
      </c>
      <c r="B11" s="6"/>
      <c r="C11" s="6"/>
    </row>
    <row r="12" spans="1:7" x14ac:dyDescent="0.25">
      <c r="A12" s="6" t="s">
        <v>13</v>
      </c>
      <c r="B12" s="6">
        <v>1</v>
      </c>
      <c r="C12" s="6">
        <v>-12</v>
      </c>
      <c r="D12" s="6">
        <v>-6</v>
      </c>
      <c r="E12" s="6">
        <v>4</v>
      </c>
      <c r="F12" s="7">
        <v>-2</v>
      </c>
      <c r="G12" s="6">
        <v>3</v>
      </c>
    </row>
    <row r="13" spans="1:7" x14ac:dyDescent="0.25">
      <c r="A13" s="6" t="s">
        <v>14</v>
      </c>
      <c r="B13" s="6">
        <v>-181</v>
      </c>
      <c r="C13" s="6">
        <v>118</v>
      </c>
      <c r="D13" s="6">
        <v>-115</v>
      </c>
      <c r="E13" s="6">
        <v>-53</v>
      </c>
      <c r="F13" s="6">
        <v>-41</v>
      </c>
      <c r="G13" s="6">
        <v>-32</v>
      </c>
    </row>
    <row r="14" spans="1:7" x14ac:dyDescent="0.25">
      <c r="A14" s="8" t="s">
        <v>15</v>
      </c>
      <c r="B14" s="8">
        <v>379</v>
      </c>
      <c r="C14" s="8">
        <v>-302</v>
      </c>
      <c r="D14" s="8">
        <v>199</v>
      </c>
      <c r="E14" s="8">
        <v>57</v>
      </c>
      <c r="F14" s="8">
        <v>97</v>
      </c>
      <c r="G14" s="8">
        <v>11</v>
      </c>
    </row>
    <row r="15" spans="1:7" x14ac:dyDescent="0.25">
      <c r="A15" s="10" t="s">
        <v>16</v>
      </c>
      <c r="B15" s="10">
        <f t="shared" ref="B15:D15" si="1">SUM(B12:B14)</f>
        <v>199</v>
      </c>
      <c r="C15" s="10">
        <f t="shared" si="1"/>
        <v>-196</v>
      </c>
      <c r="D15" s="10">
        <f t="shared" si="1"/>
        <v>78</v>
      </c>
      <c r="E15" s="10">
        <f>SUM(E12:E14)</f>
        <v>8</v>
      </c>
      <c r="F15" s="10">
        <f t="shared" ref="F15:G15" si="2">SUM(F12:F14)</f>
        <v>54</v>
      </c>
      <c r="G15" s="10">
        <f t="shared" si="2"/>
        <v>-18</v>
      </c>
    </row>
    <row r="16" spans="1:7" x14ac:dyDescent="0.25">
      <c r="A16" s="1" t="s">
        <v>7</v>
      </c>
      <c r="B16" s="10">
        <v>199</v>
      </c>
      <c r="C16" s="10">
        <v>-196</v>
      </c>
      <c r="D16" s="10">
        <v>78</v>
      </c>
      <c r="E16" s="10">
        <v>8</v>
      </c>
      <c r="F16" s="6">
        <v>54</v>
      </c>
      <c r="G16" s="6">
        <v>-18</v>
      </c>
    </row>
    <row r="17" spans="1:7" x14ac:dyDescent="0.25">
      <c r="A17" s="1" t="s">
        <v>46</v>
      </c>
      <c r="B17" s="7" t="s">
        <v>9</v>
      </c>
      <c r="C17" s="7" t="s">
        <v>9</v>
      </c>
      <c r="D17" s="7" t="s">
        <v>9</v>
      </c>
      <c r="E17" s="7" t="s">
        <v>9</v>
      </c>
    </row>
    <row r="18" spans="1:7" x14ac:dyDescent="0.25">
      <c r="B18" s="6"/>
      <c r="C18" s="6"/>
    </row>
    <row r="19" spans="1:7" x14ac:dyDescent="0.25">
      <c r="A19" s="6" t="s">
        <v>17</v>
      </c>
      <c r="B19" s="7">
        <v>2</v>
      </c>
      <c r="C19" s="7" t="s">
        <v>9</v>
      </c>
      <c r="D19" s="7" t="s">
        <v>9</v>
      </c>
      <c r="E19" s="7">
        <v>-1</v>
      </c>
      <c r="F19" s="6">
        <v>1</v>
      </c>
      <c r="G19" s="7">
        <v>2</v>
      </c>
    </row>
    <row r="20" spans="1:7" x14ac:dyDescent="0.25">
      <c r="A20" s="8" t="s">
        <v>18</v>
      </c>
      <c r="B20" s="11">
        <v>-5</v>
      </c>
      <c r="C20" s="11" t="s">
        <v>9</v>
      </c>
      <c r="D20" s="11">
        <v>-5</v>
      </c>
      <c r="E20" s="11">
        <v>-6</v>
      </c>
      <c r="F20" s="11" t="s">
        <v>9</v>
      </c>
      <c r="G20" s="11" t="s">
        <v>9</v>
      </c>
    </row>
    <row r="21" spans="1:7" x14ac:dyDescent="0.25">
      <c r="A21" s="10" t="s">
        <v>19</v>
      </c>
      <c r="B21" s="10">
        <f t="shared" ref="B21:E21" si="3">SUM(B19:B20)+B7+B15</f>
        <v>2147</v>
      </c>
      <c r="C21" s="10">
        <f t="shared" si="3"/>
        <v>1543</v>
      </c>
      <c r="D21" s="10">
        <f t="shared" si="3"/>
        <v>1348</v>
      </c>
      <c r="E21" s="10">
        <f t="shared" si="3"/>
        <v>1120</v>
      </c>
      <c r="F21" s="10">
        <f>SUM(F19:F20)+F7+F15</f>
        <v>1234</v>
      </c>
      <c r="G21" s="10">
        <f>SUM(G19:G20)+G7+G15</f>
        <v>850</v>
      </c>
    </row>
    <row r="22" spans="1:7" x14ac:dyDescent="0.25">
      <c r="A22" s="1" t="s">
        <v>7</v>
      </c>
      <c r="B22" s="12">
        <v>2147</v>
      </c>
      <c r="C22" s="12">
        <v>1543</v>
      </c>
      <c r="D22" s="12">
        <v>1358</v>
      </c>
      <c r="E22" s="12">
        <v>1120</v>
      </c>
      <c r="F22" s="6">
        <v>1234</v>
      </c>
      <c r="G22" s="6">
        <v>850</v>
      </c>
    </row>
    <row r="23" spans="1:7" x14ac:dyDescent="0.25">
      <c r="A23" s="1" t="s">
        <v>8</v>
      </c>
      <c r="B23" s="7" t="s">
        <v>9</v>
      </c>
      <c r="C23" s="7" t="s">
        <v>9</v>
      </c>
      <c r="D23" s="12">
        <v>-10</v>
      </c>
      <c r="E23" s="7" t="s">
        <v>9</v>
      </c>
      <c r="F23" s="7" t="s">
        <v>9</v>
      </c>
      <c r="G23" s="7" t="s">
        <v>9</v>
      </c>
    </row>
    <row r="24" spans="1:7" x14ac:dyDescent="0.25">
      <c r="B24" s="6"/>
      <c r="C24" s="6"/>
    </row>
    <row r="25" spans="1:7" x14ac:dyDescent="0.25">
      <c r="A25" s="5" t="s">
        <v>20</v>
      </c>
      <c r="B25" s="6"/>
      <c r="C25" s="6"/>
    </row>
    <row r="26" spans="1:7" x14ac:dyDescent="0.25">
      <c r="A26" s="6" t="s">
        <v>21</v>
      </c>
      <c r="B26" s="6">
        <v>-102</v>
      </c>
      <c r="C26" s="6">
        <v>-47</v>
      </c>
      <c r="D26" s="6">
        <v>-521</v>
      </c>
      <c r="E26" s="7" t="s">
        <v>9</v>
      </c>
      <c r="F26" s="7" t="s">
        <v>9</v>
      </c>
      <c r="G26" s="7" t="s">
        <v>9</v>
      </c>
    </row>
    <row r="27" spans="1:7" x14ac:dyDescent="0.25">
      <c r="A27" s="6" t="s">
        <v>52</v>
      </c>
      <c r="B27" s="7" t="s">
        <v>9</v>
      </c>
      <c r="C27" s="7" t="s">
        <v>9</v>
      </c>
      <c r="D27" s="7" t="s">
        <v>9</v>
      </c>
      <c r="E27" s="7" t="s">
        <v>9</v>
      </c>
      <c r="F27" s="6">
        <v>24</v>
      </c>
      <c r="G27" s="6">
        <v>90</v>
      </c>
    </row>
    <row r="28" spans="1:7" ht="26.25" x14ac:dyDescent="0.25">
      <c r="A28" s="13" t="s">
        <v>22</v>
      </c>
      <c r="B28" s="6">
        <v>-1458</v>
      </c>
      <c r="C28" s="6">
        <v>-1527</v>
      </c>
      <c r="D28" s="6">
        <v>-1107</v>
      </c>
      <c r="E28" s="7">
        <v>-176</v>
      </c>
      <c r="F28" s="6">
        <v>-290</v>
      </c>
      <c r="G28" s="6">
        <v>-193</v>
      </c>
    </row>
    <row r="29" spans="1:7" x14ac:dyDescent="0.25">
      <c r="A29" s="6" t="s">
        <v>23</v>
      </c>
      <c r="B29" s="6">
        <v>18</v>
      </c>
      <c r="C29" s="6">
        <v>53</v>
      </c>
      <c r="D29" s="6">
        <v>40</v>
      </c>
      <c r="E29" s="6">
        <v>62</v>
      </c>
      <c r="F29" s="6">
        <v>160</v>
      </c>
      <c r="G29" s="6">
        <v>35</v>
      </c>
    </row>
    <row r="30" spans="1:7" x14ac:dyDescent="0.25">
      <c r="A30" s="8" t="s">
        <v>24</v>
      </c>
      <c r="B30" s="11" t="s">
        <v>9</v>
      </c>
      <c r="C30" s="11" t="s">
        <v>9</v>
      </c>
      <c r="D30" s="11">
        <v>46</v>
      </c>
      <c r="E30" s="11" t="s">
        <v>9</v>
      </c>
      <c r="F30" s="11" t="s">
        <v>9</v>
      </c>
      <c r="G30" s="11" t="s">
        <v>9</v>
      </c>
    </row>
    <row r="31" spans="1:7" x14ac:dyDescent="0.25">
      <c r="A31" s="10" t="s">
        <v>20</v>
      </c>
      <c r="B31" s="14">
        <f t="shared" ref="B31:E31" si="4">SUM(B26:B30)</f>
        <v>-1542</v>
      </c>
      <c r="C31" s="14">
        <f t="shared" si="4"/>
        <v>-1521</v>
      </c>
      <c r="D31" s="14">
        <f t="shared" si="4"/>
        <v>-1542</v>
      </c>
      <c r="E31" s="14">
        <f t="shared" si="4"/>
        <v>-114</v>
      </c>
      <c r="F31" s="14">
        <f>SUM(F26:F30)</f>
        <v>-106</v>
      </c>
      <c r="G31" s="14">
        <f>SUM(G26:G30)</f>
        <v>-68</v>
      </c>
    </row>
    <row r="32" spans="1:7" x14ac:dyDescent="0.25">
      <c r="A32" s="1" t="s">
        <v>7</v>
      </c>
      <c r="B32" s="7">
        <v>-1542</v>
      </c>
      <c r="C32" s="7">
        <v>-1521</v>
      </c>
      <c r="D32" s="12">
        <v>-1588</v>
      </c>
      <c r="E32" s="12">
        <v>-114</v>
      </c>
      <c r="F32" s="7">
        <v>-106</v>
      </c>
      <c r="G32" s="7">
        <v>-68</v>
      </c>
    </row>
    <row r="33" spans="1:7" x14ac:dyDescent="0.25">
      <c r="A33" s="1" t="s">
        <v>8</v>
      </c>
      <c r="B33" s="7" t="s">
        <v>9</v>
      </c>
      <c r="C33" s="7" t="s">
        <v>9</v>
      </c>
      <c r="D33" s="7">
        <v>46</v>
      </c>
      <c r="E33" s="7" t="s">
        <v>9</v>
      </c>
      <c r="F33" s="7" t="s">
        <v>9</v>
      </c>
      <c r="G33" s="7" t="s">
        <v>9</v>
      </c>
    </row>
    <row r="34" spans="1:7" x14ac:dyDescent="0.25">
      <c r="B34" s="7"/>
      <c r="C34" s="7"/>
      <c r="D34" s="7"/>
      <c r="E34" s="7"/>
    </row>
    <row r="35" spans="1:7" x14ac:dyDescent="0.25">
      <c r="A35" s="5" t="s">
        <v>25</v>
      </c>
      <c r="B35" s="7"/>
      <c r="C35" s="7"/>
      <c r="D35" s="7"/>
      <c r="E35" s="7"/>
      <c r="G35" s="7"/>
    </row>
    <row r="36" spans="1:7" x14ac:dyDescent="0.25">
      <c r="A36" s="6" t="s">
        <v>26</v>
      </c>
      <c r="B36" s="7">
        <v>-607</v>
      </c>
      <c r="C36" s="7">
        <v>-666</v>
      </c>
      <c r="D36" s="7">
        <v>-660</v>
      </c>
      <c r="E36" s="7">
        <v>-653</v>
      </c>
      <c r="F36" s="7">
        <v>-667</v>
      </c>
      <c r="G36" s="7">
        <v>-628</v>
      </c>
    </row>
    <row r="37" spans="1:7" x14ac:dyDescent="0.25">
      <c r="A37" s="6" t="s">
        <v>27</v>
      </c>
      <c r="B37" s="7">
        <v>-458</v>
      </c>
      <c r="C37" s="7">
        <v>-386</v>
      </c>
      <c r="D37" s="7">
        <v>-79</v>
      </c>
      <c r="E37" s="7">
        <v>-44</v>
      </c>
      <c r="F37" s="7">
        <v>-39</v>
      </c>
      <c r="G37" s="7">
        <v>-577</v>
      </c>
    </row>
    <row r="38" spans="1:7" x14ac:dyDescent="0.25">
      <c r="A38" s="6" t="s">
        <v>28</v>
      </c>
      <c r="B38" s="7" t="s">
        <v>9</v>
      </c>
      <c r="C38" s="7" t="s">
        <v>9</v>
      </c>
      <c r="D38" s="7" t="s">
        <v>9</v>
      </c>
      <c r="E38" s="7" t="s">
        <v>9</v>
      </c>
      <c r="F38" s="7" t="s">
        <v>9</v>
      </c>
      <c r="G38" s="7">
        <v>850</v>
      </c>
    </row>
    <row r="39" spans="1:7" x14ac:dyDescent="0.25">
      <c r="A39" s="6" t="s">
        <v>29</v>
      </c>
      <c r="B39" s="7" t="s">
        <v>9</v>
      </c>
      <c r="C39" s="7" t="s">
        <v>9</v>
      </c>
      <c r="D39" s="7" t="s">
        <v>9</v>
      </c>
      <c r="E39" s="7" t="s">
        <v>9</v>
      </c>
      <c r="F39" s="7" t="s">
        <v>9</v>
      </c>
      <c r="G39" s="7">
        <v>1</v>
      </c>
    </row>
    <row r="40" spans="1:7" x14ac:dyDescent="0.25">
      <c r="A40" s="6" t="s">
        <v>30</v>
      </c>
      <c r="B40" s="7">
        <v>1392</v>
      </c>
      <c r="C40" s="7">
        <v>860</v>
      </c>
      <c r="D40" s="7">
        <v>1766</v>
      </c>
      <c r="E40" s="7">
        <v>4</v>
      </c>
      <c r="F40" s="7">
        <v>64</v>
      </c>
      <c r="G40" s="7">
        <v>109</v>
      </c>
    </row>
    <row r="41" spans="1:7" x14ac:dyDescent="0.25">
      <c r="A41" s="6" t="s">
        <v>31</v>
      </c>
      <c r="B41" s="7">
        <v>-1</v>
      </c>
      <c r="C41" s="7" t="s">
        <v>9</v>
      </c>
      <c r="D41" s="7">
        <v>-7</v>
      </c>
      <c r="E41" s="7" t="s">
        <v>9</v>
      </c>
      <c r="F41" s="7" t="s">
        <v>9</v>
      </c>
      <c r="G41" s="7">
        <v>-49</v>
      </c>
    </row>
    <row r="42" spans="1:7" x14ac:dyDescent="0.25">
      <c r="A42" s="6" t="s">
        <v>32</v>
      </c>
      <c r="B42" s="7" t="s">
        <v>9</v>
      </c>
      <c r="C42" s="7">
        <v>-60</v>
      </c>
      <c r="D42" s="7">
        <v>-74</v>
      </c>
      <c r="E42" s="7" t="s">
        <v>9</v>
      </c>
      <c r="F42" s="7" t="s">
        <v>9</v>
      </c>
      <c r="G42" s="7" t="s">
        <v>9</v>
      </c>
    </row>
    <row r="43" spans="1:7" x14ac:dyDescent="0.25">
      <c r="A43" s="6" t="s">
        <v>33</v>
      </c>
      <c r="B43" s="7">
        <v>-171</v>
      </c>
      <c r="C43" s="7">
        <v>-192</v>
      </c>
      <c r="D43" s="7">
        <v>-132</v>
      </c>
      <c r="E43" s="7">
        <v>-133</v>
      </c>
      <c r="F43" s="7">
        <v>-142</v>
      </c>
      <c r="G43" s="7">
        <v>-254</v>
      </c>
    </row>
    <row r="44" spans="1:7" x14ac:dyDescent="0.25">
      <c r="A44" s="8" t="s">
        <v>34</v>
      </c>
      <c r="B44" s="11" t="s">
        <v>9</v>
      </c>
      <c r="C44" s="11">
        <v>-331</v>
      </c>
      <c r="D44" s="11">
        <v>-296</v>
      </c>
      <c r="E44" s="11">
        <v>-274</v>
      </c>
      <c r="F44" s="11">
        <v>-230</v>
      </c>
      <c r="G44" s="11" t="s">
        <v>9</v>
      </c>
    </row>
    <row r="45" spans="1:7" x14ac:dyDescent="0.25">
      <c r="A45" s="10" t="s">
        <v>25</v>
      </c>
      <c r="B45" s="14">
        <f t="shared" ref="B45:E45" si="5">SUM(B36:B44)</f>
        <v>155</v>
      </c>
      <c r="C45" s="14">
        <f t="shared" si="5"/>
        <v>-775</v>
      </c>
      <c r="D45" s="14">
        <f t="shared" si="5"/>
        <v>518</v>
      </c>
      <c r="E45" s="14">
        <f t="shared" si="5"/>
        <v>-1100</v>
      </c>
      <c r="F45" s="14">
        <f>SUM(F36:F44)</f>
        <v>-1014</v>
      </c>
      <c r="G45" s="14">
        <f>SUM(G36:G44)</f>
        <v>-548</v>
      </c>
    </row>
    <row r="46" spans="1:7" x14ac:dyDescent="0.25">
      <c r="A46" s="1" t="s">
        <v>7</v>
      </c>
      <c r="B46" s="14">
        <v>155</v>
      </c>
      <c r="C46" s="14">
        <v>-775</v>
      </c>
      <c r="D46" s="14">
        <v>518</v>
      </c>
      <c r="E46" s="15">
        <v>-1100</v>
      </c>
      <c r="F46" s="6">
        <v>-1014</v>
      </c>
      <c r="G46" s="6">
        <v>-548</v>
      </c>
    </row>
    <row r="47" spans="1:7" x14ac:dyDescent="0.25">
      <c r="A47" s="1" t="s">
        <v>8</v>
      </c>
      <c r="B47" s="14" t="s">
        <v>9</v>
      </c>
      <c r="C47" s="14" t="s">
        <v>9</v>
      </c>
      <c r="D47" s="14" t="s">
        <v>9</v>
      </c>
      <c r="E47" s="14" t="s">
        <v>9</v>
      </c>
      <c r="F47" s="14" t="s">
        <v>9</v>
      </c>
      <c r="G47" s="14" t="s">
        <v>9</v>
      </c>
    </row>
    <row r="48" spans="1:7" x14ac:dyDescent="0.25">
      <c r="B48" s="11"/>
      <c r="C48" s="11"/>
      <c r="D48" s="11"/>
      <c r="E48" s="11"/>
      <c r="F48" s="7"/>
    </row>
    <row r="49" spans="1:7" x14ac:dyDescent="0.25">
      <c r="A49" s="16" t="s">
        <v>35</v>
      </c>
      <c r="B49" s="17">
        <f t="shared" ref="B49:D49" si="6">B21+B31+B45</f>
        <v>760</v>
      </c>
      <c r="C49" s="17">
        <f t="shared" si="6"/>
        <v>-753</v>
      </c>
      <c r="D49" s="17">
        <f t="shared" si="6"/>
        <v>324</v>
      </c>
      <c r="E49" s="17">
        <f>E21+E31+E45</f>
        <v>-94</v>
      </c>
      <c r="F49" s="17">
        <f>F21+F31+F45</f>
        <v>114</v>
      </c>
      <c r="G49" s="17">
        <f>G21+G31+G45</f>
        <v>234</v>
      </c>
    </row>
    <row r="50" spans="1:7" x14ac:dyDescent="0.25">
      <c r="A50" s="1" t="s">
        <v>7</v>
      </c>
      <c r="B50" s="14">
        <v>760</v>
      </c>
      <c r="C50" s="14">
        <v>-753</v>
      </c>
      <c r="D50" s="14">
        <v>288</v>
      </c>
      <c r="E50" s="15">
        <v>-61</v>
      </c>
      <c r="F50" s="6">
        <v>114</v>
      </c>
      <c r="G50" s="7">
        <v>234</v>
      </c>
    </row>
    <row r="51" spans="1:7" x14ac:dyDescent="0.25">
      <c r="A51" s="1" t="s">
        <v>8</v>
      </c>
      <c r="B51" s="7" t="s">
        <v>9</v>
      </c>
      <c r="C51" s="7" t="s">
        <v>9</v>
      </c>
      <c r="D51" s="14">
        <v>36</v>
      </c>
      <c r="E51" s="15">
        <v>-33</v>
      </c>
      <c r="F51" s="7" t="s">
        <v>9</v>
      </c>
      <c r="G51" s="7" t="s">
        <v>9</v>
      </c>
    </row>
    <row r="52" spans="1:7" x14ac:dyDescent="0.25">
      <c r="B52" s="7" t="s">
        <v>9</v>
      </c>
      <c r="C52" s="7" t="s">
        <v>9</v>
      </c>
      <c r="D52" s="7" t="s">
        <v>9</v>
      </c>
      <c r="E52" s="7" t="s">
        <v>9</v>
      </c>
      <c r="F52" s="7"/>
    </row>
    <row r="53" spans="1:7" x14ac:dyDescent="0.25">
      <c r="A53" s="18" t="s">
        <v>36</v>
      </c>
      <c r="B53" s="19">
        <v>307</v>
      </c>
      <c r="C53" s="19">
        <v>1058</v>
      </c>
      <c r="D53" s="19">
        <v>720</v>
      </c>
      <c r="E53" s="19">
        <v>804</v>
      </c>
      <c r="F53" s="19">
        <v>683</v>
      </c>
      <c r="G53" s="19">
        <v>453</v>
      </c>
    </row>
    <row r="54" spans="1:7" x14ac:dyDescent="0.25">
      <c r="A54" s="6" t="s">
        <v>35</v>
      </c>
      <c r="B54" s="7">
        <v>760</v>
      </c>
      <c r="C54" s="7">
        <v>-753</v>
      </c>
      <c r="D54" s="7">
        <v>324</v>
      </c>
      <c r="E54" s="7">
        <f>E49</f>
        <v>-94</v>
      </c>
      <c r="F54" s="7">
        <f>F49</f>
        <v>114</v>
      </c>
      <c r="G54" s="7">
        <f>G49</f>
        <v>234</v>
      </c>
    </row>
    <row r="55" spans="1:7" x14ac:dyDescent="0.25">
      <c r="A55" s="8" t="s">
        <v>37</v>
      </c>
      <c r="B55" s="11">
        <v>-18</v>
      </c>
      <c r="C55" s="11">
        <v>2</v>
      </c>
      <c r="D55" s="11">
        <v>14</v>
      </c>
      <c r="E55" s="11">
        <v>10</v>
      </c>
      <c r="F55" s="11">
        <v>7</v>
      </c>
      <c r="G55" s="11">
        <v>-4</v>
      </c>
    </row>
    <row r="56" spans="1:7" x14ac:dyDescent="0.25">
      <c r="A56" s="20" t="s">
        <v>38</v>
      </c>
      <c r="B56" s="14">
        <f t="shared" ref="B56:D56" si="7">SUM(B53:B55)</f>
        <v>1049</v>
      </c>
      <c r="C56" s="14">
        <f t="shared" si="7"/>
        <v>307</v>
      </c>
      <c r="D56" s="14">
        <f t="shared" si="7"/>
        <v>1058</v>
      </c>
      <c r="E56" s="14">
        <f>SUM(E53:E55)</f>
        <v>720</v>
      </c>
      <c r="F56" s="14">
        <f t="shared" ref="F56:G56" si="8">SUM(F53:F55)</f>
        <v>804</v>
      </c>
      <c r="G56" s="14">
        <f t="shared" si="8"/>
        <v>683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53F82-067E-472C-9E69-3929AC095474}">
  <dimension ref="A1:N38"/>
  <sheetViews>
    <sheetView tabSelected="1" workbookViewId="0">
      <selection activeCell="D43" sqref="D43"/>
    </sheetView>
  </sheetViews>
  <sheetFormatPr defaultColWidth="8.7109375" defaultRowHeight="12.75" x14ac:dyDescent="0.2"/>
  <cols>
    <col min="1" max="1" width="61.42578125" style="6" bestFit="1" customWidth="1"/>
    <col min="2" max="11" width="12.42578125" style="6" customWidth="1"/>
    <col min="12" max="16384" width="8.7109375" style="6"/>
  </cols>
  <sheetData>
    <row r="1" spans="1:11" x14ac:dyDescent="0.2">
      <c r="A1" s="1"/>
      <c r="E1" s="26"/>
      <c r="F1" s="26"/>
    </row>
    <row r="2" spans="1:11" x14ac:dyDescent="0.2">
      <c r="A2" s="2" t="s">
        <v>0</v>
      </c>
      <c r="B2" s="3" t="s">
        <v>56</v>
      </c>
      <c r="C2" s="3" t="s">
        <v>55</v>
      </c>
      <c r="D2" s="3" t="s">
        <v>53</v>
      </c>
      <c r="E2" s="3" t="s">
        <v>39</v>
      </c>
      <c r="F2" s="3" t="s">
        <v>40</v>
      </c>
      <c r="G2" s="3" t="s">
        <v>41</v>
      </c>
      <c r="H2" s="3" t="s">
        <v>42</v>
      </c>
      <c r="I2" s="3" t="s">
        <v>43</v>
      </c>
      <c r="J2" s="3" t="s">
        <v>44</v>
      </c>
      <c r="K2" s="3" t="s">
        <v>45</v>
      </c>
    </row>
    <row r="3" spans="1:11" ht="25.5" x14ac:dyDescent="0.2">
      <c r="A3" s="4" t="s">
        <v>6</v>
      </c>
      <c r="B3" s="21">
        <v>268</v>
      </c>
      <c r="C3" s="21">
        <v>191</v>
      </c>
      <c r="D3" s="21">
        <v>114</v>
      </c>
      <c r="E3" s="21">
        <v>251</v>
      </c>
      <c r="F3" s="21">
        <v>138</v>
      </c>
      <c r="G3" s="21">
        <v>31</v>
      </c>
      <c r="H3" s="21">
        <v>10</v>
      </c>
      <c r="I3" s="21">
        <v>191</v>
      </c>
      <c r="J3" s="21">
        <v>101</v>
      </c>
      <c r="K3" s="21">
        <v>97</v>
      </c>
    </row>
    <row r="4" spans="1:11" x14ac:dyDescent="0.2">
      <c r="A4" s="8" t="s">
        <v>10</v>
      </c>
      <c r="B4" s="24">
        <v>445</v>
      </c>
      <c r="C4" s="24">
        <v>398</v>
      </c>
      <c r="D4" s="24">
        <v>386</v>
      </c>
      <c r="E4" s="24">
        <v>352</v>
      </c>
      <c r="F4" s="24">
        <v>347</v>
      </c>
      <c r="G4" s="24">
        <v>332</v>
      </c>
      <c r="H4" s="24">
        <v>336</v>
      </c>
      <c r="I4" s="24">
        <v>347</v>
      </c>
      <c r="J4" s="24">
        <v>320</v>
      </c>
      <c r="K4" s="24">
        <v>337</v>
      </c>
    </row>
    <row r="5" spans="1:11" ht="25.5" x14ac:dyDescent="0.2">
      <c r="A5" s="9" t="s">
        <v>11</v>
      </c>
      <c r="B5" s="21">
        <f>+B3+B4</f>
        <v>713</v>
      </c>
      <c r="C5" s="21">
        <f>+C3+C4</f>
        <v>589</v>
      </c>
      <c r="D5" s="21">
        <f>+D3+D4</f>
        <v>500</v>
      </c>
      <c r="E5" s="21">
        <v>603</v>
      </c>
      <c r="F5" s="21">
        <v>485</v>
      </c>
      <c r="G5" s="21">
        <f>+G3+G4</f>
        <v>363</v>
      </c>
      <c r="H5" s="21">
        <f>+H3+H4</f>
        <v>346</v>
      </c>
      <c r="I5" s="21">
        <v>538</v>
      </c>
      <c r="J5" s="21">
        <v>421</v>
      </c>
      <c r="K5" s="21">
        <f>+K3+K4</f>
        <v>434</v>
      </c>
    </row>
    <row r="6" spans="1:11" x14ac:dyDescent="0.2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">
      <c r="A7" s="5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x14ac:dyDescent="0.2">
      <c r="A8" s="6" t="s">
        <v>13</v>
      </c>
      <c r="B8" s="22">
        <v>-1</v>
      </c>
      <c r="C8" s="22">
        <v>1</v>
      </c>
      <c r="D8" s="22">
        <v>-4</v>
      </c>
      <c r="E8" s="22">
        <v>1</v>
      </c>
      <c r="F8" s="22">
        <v>-2</v>
      </c>
      <c r="G8" s="22">
        <v>6</v>
      </c>
      <c r="H8" s="22">
        <v>-4</v>
      </c>
      <c r="I8" s="22">
        <v>-6</v>
      </c>
      <c r="J8" s="22">
        <v>1</v>
      </c>
      <c r="K8" s="22">
        <v>-3</v>
      </c>
    </row>
    <row r="9" spans="1:11" x14ac:dyDescent="0.2">
      <c r="A9" s="6" t="s">
        <v>14</v>
      </c>
      <c r="B9" s="22">
        <v>304</v>
      </c>
      <c r="C9" s="22">
        <v>-105</v>
      </c>
      <c r="D9" s="22">
        <v>-151</v>
      </c>
      <c r="E9" s="22">
        <v>-130</v>
      </c>
      <c r="F9" s="22">
        <v>73</v>
      </c>
      <c r="G9" s="22">
        <v>27</v>
      </c>
      <c r="H9" s="22">
        <v>-67</v>
      </c>
      <c r="I9" s="22">
        <v>45</v>
      </c>
      <c r="J9" s="22">
        <v>49</v>
      </c>
      <c r="K9" s="22">
        <v>91</v>
      </c>
    </row>
    <row r="10" spans="1:11" x14ac:dyDescent="0.2">
      <c r="A10" s="8" t="s">
        <v>15</v>
      </c>
      <c r="B10" s="24">
        <v>-359</v>
      </c>
      <c r="C10" s="24">
        <v>-9</v>
      </c>
      <c r="D10" s="24">
        <v>266</v>
      </c>
      <c r="E10" s="24">
        <v>10</v>
      </c>
      <c r="F10" s="24">
        <v>-73</v>
      </c>
      <c r="G10" s="24">
        <v>176</v>
      </c>
      <c r="H10" s="24">
        <v>136</v>
      </c>
      <c r="I10" s="24">
        <v>-250</v>
      </c>
      <c r="J10" s="24">
        <v>3</v>
      </c>
      <c r="K10" s="24">
        <v>-191</v>
      </c>
    </row>
    <row r="11" spans="1:11" x14ac:dyDescent="0.2">
      <c r="A11" s="5" t="s">
        <v>16</v>
      </c>
      <c r="B11" s="21">
        <f>SUM(B8:B10)</f>
        <v>-56</v>
      </c>
      <c r="C11" s="21">
        <f>SUM(C8:C10)</f>
        <v>-113</v>
      </c>
      <c r="D11" s="21">
        <f>SUM(D8:D10)</f>
        <v>111</v>
      </c>
      <c r="E11" s="21">
        <v>-119</v>
      </c>
      <c r="F11" s="21">
        <v>-2</v>
      </c>
      <c r="G11" s="21">
        <f>SUM(G8:G10)</f>
        <v>209</v>
      </c>
      <c r="H11" s="21">
        <f>SUM(H8:H10)</f>
        <v>65</v>
      </c>
      <c r="I11" s="21">
        <v>-211</v>
      </c>
      <c r="J11" s="21">
        <v>53</v>
      </c>
      <c r="K11" s="21">
        <f t="shared" ref="K11" si="0">SUM(K8:K10)</f>
        <v>-103</v>
      </c>
    </row>
    <row r="12" spans="1:11" x14ac:dyDescent="0.2">
      <c r="A12" s="1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">
      <c r="A13" s="6" t="s">
        <v>17</v>
      </c>
      <c r="B13" s="22">
        <v>1</v>
      </c>
      <c r="C13" s="22">
        <v>-1</v>
      </c>
      <c r="D13" s="22" t="s">
        <v>9</v>
      </c>
      <c r="E13" s="22">
        <v>2</v>
      </c>
      <c r="F13" s="22" t="s">
        <v>9</v>
      </c>
      <c r="G13" s="22" t="s">
        <v>9</v>
      </c>
      <c r="H13" s="22" t="s">
        <v>9</v>
      </c>
      <c r="I13" s="22" t="s">
        <v>9</v>
      </c>
      <c r="J13" s="22" t="s">
        <v>9</v>
      </c>
      <c r="K13" s="22" t="s">
        <v>9</v>
      </c>
    </row>
    <row r="14" spans="1:11" x14ac:dyDescent="0.2">
      <c r="A14" s="8" t="s">
        <v>18</v>
      </c>
      <c r="B14" s="24" t="s">
        <v>9</v>
      </c>
      <c r="C14" s="24">
        <v>-6</v>
      </c>
      <c r="D14" s="24" t="s">
        <v>9</v>
      </c>
      <c r="E14" s="24">
        <v>-1</v>
      </c>
      <c r="F14" s="24" t="s">
        <v>9</v>
      </c>
      <c r="G14" s="24">
        <v>-4</v>
      </c>
      <c r="H14" s="24">
        <v>11</v>
      </c>
      <c r="I14" s="24">
        <v>-9</v>
      </c>
      <c r="J14" s="24">
        <v>-2</v>
      </c>
      <c r="K14" s="24" t="s">
        <v>9</v>
      </c>
    </row>
    <row r="15" spans="1:11" x14ac:dyDescent="0.2">
      <c r="A15" s="5" t="s">
        <v>19</v>
      </c>
      <c r="B15" s="21">
        <f>SUM(B13:B14)+B5+B11</f>
        <v>658</v>
      </c>
      <c r="C15" s="21">
        <f>SUM(C13:C14)+C5+C11</f>
        <v>469</v>
      </c>
      <c r="D15" s="21">
        <f>SUM(D13:D14)+D5+D11</f>
        <v>611</v>
      </c>
      <c r="E15" s="21">
        <v>485</v>
      </c>
      <c r="F15" s="21">
        <v>483</v>
      </c>
      <c r="G15" s="21">
        <f>SUM(G13:G14)+G5+G11</f>
        <v>568</v>
      </c>
      <c r="H15" s="21">
        <f>SUM(H13:H14)+H5+H11</f>
        <v>422</v>
      </c>
      <c r="I15" s="21">
        <v>318</v>
      </c>
      <c r="J15" s="21">
        <v>472</v>
      </c>
      <c r="K15" s="21">
        <f>SUM(K13:K14)+K5+K11</f>
        <v>331</v>
      </c>
    </row>
    <row r="16" spans="1:11" x14ac:dyDescent="0.2">
      <c r="A16" s="1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4" x14ac:dyDescent="0.2">
      <c r="A17" s="5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4" x14ac:dyDescent="0.2">
      <c r="A18" s="6" t="s">
        <v>47</v>
      </c>
      <c r="B18" s="22">
        <v>-911</v>
      </c>
      <c r="C18" s="22">
        <v>-232</v>
      </c>
      <c r="D18" s="22">
        <v>-405</v>
      </c>
      <c r="E18" s="22">
        <v>-86</v>
      </c>
      <c r="F18" s="22">
        <v>-305</v>
      </c>
      <c r="G18" s="22">
        <v>-662</v>
      </c>
      <c r="H18" s="22">
        <v>-39</v>
      </c>
      <c r="I18" s="22">
        <v>-192</v>
      </c>
      <c r="J18" s="22">
        <v>-639</v>
      </c>
      <c r="K18" s="22">
        <v>-657</v>
      </c>
    </row>
    <row r="19" spans="1:14" ht="14.1" customHeight="1" x14ac:dyDescent="0.2">
      <c r="A19" s="6" t="s">
        <v>48</v>
      </c>
      <c r="B19" s="22">
        <v>-92</v>
      </c>
      <c r="C19" s="22">
        <v>-15</v>
      </c>
      <c r="D19" s="22">
        <v>-55</v>
      </c>
      <c r="E19" s="22" t="s">
        <v>9</v>
      </c>
      <c r="F19" s="22">
        <v>-47</v>
      </c>
      <c r="G19" s="22" t="s">
        <v>9</v>
      </c>
      <c r="H19" s="22"/>
      <c r="I19" s="22">
        <v>-1</v>
      </c>
      <c r="J19" s="22" t="s">
        <v>9</v>
      </c>
      <c r="K19" s="22">
        <v>-6</v>
      </c>
    </row>
    <row r="20" spans="1:14" ht="25.5" x14ac:dyDescent="0.2">
      <c r="A20" s="23" t="s">
        <v>49</v>
      </c>
      <c r="B20" s="24">
        <v>50</v>
      </c>
      <c r="C20" s="24">
        <v>2</v>
      </c>
      <c r="D20" s="24">
        <v>7</v>
      </c>
      <c r="E20" s="24">
        <v>4</v>
      </c>
      <c r="F20" s="24">
        <v>2</v>
      </c>
      <c r="G20" s="24">
        <v>5</v>
      </c>
      <c r="H20" s="24">
        <v>34</v>
      </c>
      <c r="I20" s="24">
        <v>-1</v>
      </c>
      <c r="J20" s="24">
        <v>16</v>
      </c>
      <c r="K20" s="24">
        <v>4</v>
      </c>
    </row>
    <row r="21" spans="1:14" x14ac:dyDescent="0.2">
      <c r="A21" s="5" t="s">
        <v>20</v>
      </c>
      <c r="B21" s="21">
        <f>SUM(B18:B20)</f>
        <v>-953</v>
      </c>
      <c r="C21" s="21">
        <f>SUM(C18:C20)</f>
        <v>-245</v>
      </c>
      <c r="D21" s="21">
        <f>SUM(D18:D20)</f>
        <v>-453</v>
      </c>
      <c r="E21" s="21">
        <v>-82</v>
      </c>
      <c r="F21" s="21">
        <v>-350</v>
      </c>
      <c r="G21" s="21">
        <f>SUM(G18:G20)</f>
        <v>-657</v>
      </c>
      <c r="H21" s="21">
        <f>SUM(H18:H20)</f>
        <v>-5</v>
      </c>
      <c r="I21" s="21">
        <v>-194</v>
      </c>
      <c r="J21" s="21">
        <v>-623</v>
      </c>
      <c r="K21" s="21">
        <f>SUM(K18:K20)</f>
        <v>-659</v>
      </c>
    </row>
    <row r="22" spans="1:14" x14ac:dyDescent="0.2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4" x14ac:dyDescent="0.2">
      <c r="A23" s="5" t="s">
        <v>25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4" x14ac:dyDescent="0.2">
      <c r="A24" s="6" t="s">
        <v>50</v>
      </c>
      <c r="B24" s="22">
        <v>-137</v>
      </c>
      <c r="C24" s="22">
        <v>-139</v>
      </c>
      <c r="D24" s="22">
        <v>-161</v>
      </c>
      <c r="E24" s="22">
        <v>-143</v>
      </c>
      <c r="F24" s="22">
        <v>-151</v>
      </c>
      <c r="G24" s="22">
        <v>-152</v>
      </c>
      <c r="H24" s="22">
        <v>-167</v>
      </c>
      <c r="I24" s="22">
        <v>-171</v>
      </c>
      <c r="J24" s="22">
        <v>-166</v>
      </c>
      <c r="K24" s="22">
        <v>-162</v>
      </c>
    </row>
    <row r="25" spans="1:14" x14ac:dyDescent="0.2">
      <c r="A25" s="6" t="s">
        <v>51</v>
      </c>
      <c r="B25" s="22">
        <v>-159</v>
      </c>
      <c r="C25" s="22">
        <v>-137</v>
      </c>
      <c r="D25" s="22">
        <v>-126</v>
      </c>
      <c r="E25" s="22">
        <v>-142</v>
      </c>
      <c r="F25" s="22">
        <v>-107</v>
      </c>
      <c r="G25" s="22">
        <v>-83</v>
      </c>
      <c r="H25" s="22">
        <v>-109</v>
      </c>
      <c r="I25" s="22">
        <v>-137</v>
      </c>
      <c r="J25" s="22">
        <v>-64</v>
      </c>
      <c r="K25" s="22">
        <v>-116</v>
      </c>
      <c r="N25" s="22"/>
    </row>
    <row r="26" spans="1:14" x14ac:dyDescent="0.2">
      <c r="A26" s="6" t="s">
        <v>30</v>
      </c>
      <c r="B26" s="22">
        <v>868</v>
      </c>
      <c r="C26" s="22">
        <v>203</v>
      </c>
      <c r="D26" s="22">
        <v>346</v>
      </c>
      <c r="E26" s="22">
        <v>21</v>
      </c>
      <c r="F26" s="22">
        <v>253</v>
      </c>
      <c r="G26" s="22">
        <v>772</v>
      </c>
      <c r="H26" s="22">
        <v>39</v>
      </c>
      <c r="I26" s="22">
        <v>8</v>
      </c>
      <c r="J26" s="22">
        <v>224</v>
      </c>
      <c r="K26" s="22">
        <v>589</v>
      </c>
    </row>
    <row r="27" spans="1:14" x14ac:dyDescent="0.2">
      <c r="A27" s="6" t="s">
        <v>32</v>
      </c>
      <c r="B27" s="22" t="s">
        <v>9</v>
      </c>
      <c r="C27" s="22" t="s">
        <v>9</v>
      </c>
      <c r="D27" s="22" t="s">
        <v>9</v>
      </c>
      <c r="E27" s="22" t="s">
        <v>9</v>
      </c>
      <c r="F27" s="22" t="s">
        <v>9</v>
      </c>
      <c r="G27" s="22" t="s">
        <v>9</v>
      </c>
      <c r="H27" s="22">
        <v>-23</v>
      </c>
      <c r="I27" s="22">
        <v>-37</v>
      </c>
      <c r="J27" s="22" t="s">
        <v>9</v>
      </c>
      <c r="K27" s="22" t="s">
        <v>9</v>
      </c>
    </row>
    <row r="28" spans="1:14" x14ac:dyDescent="0.2">
      <c r="A28" s="6" t="s">
        <v>31</v>
      </c>
      <c r="B28" s="22" t="s">
        <v>9</v>
      </c>
      <c r="C28" s="22" t="s">
        <v>9</v>
      </c>
      <c r="D28" s="22" t="s">
        <v>9</v>
      </c>
      <c r="E28" s="22" t="s">
        <v>9</v>
      </c>
      <c r="F28" s="22" t="s">
        <v>9</v>
      </c>
      <c r="G28" s="22">
        <v>-1</v>
      </c>
      <c r="H28" s="22" t="s">
        <v>9</v>
      </c>
      <c r="I28" s="22" t="s">
        <v>9</v>
      </c>
      <c r="J28" s="22" t="s">
        <v>9</v>
      </c>
      <c r="K28" s="22" t="s">
        <v>9</v>
      </c>
    </row>
    <row r="29" spans="1:14" x14ac:dyDescent="0.2">
      <c r="A29" s="6" t="s">
        <v>33</v>
      </c>
      <c r="B29" s="22">
        <v>-41</v>
      </c>
      <c r="C29" s="22">
        <v>-43</v>
      </c>
      <c r="D29" s="22">
        <v>-45</v>
      </c>
      <c r="E29" s="22">
        <v>-42</v>
      </c>
      <c r="F29" s="22">
        <v>-42</v>
      </c>
      <c r="G29" s="22">
        <v>-42</v>
      </c>
      <c r="H29" s="22">
        <v>-43</v>
      </c>
      <c r="I29" s="22">
        <v>-48</v>
      </c>
      <c r="J29" s="22">
        <v>-48</v>
      </c>
      <c r="K29" s="22">
        <v>-53</v>
      </c>
    </row>
    <row r="30" spans="1:14" x14ac:dyDescent="0.2">
      <c r="A30" s="8" t="s">
        <v>34</v>
      </c>
      <c r="B30" s="24">
        <v>-325</v>
      </c>
      <c r="C30" s="24" t="s">
        <v>9</v>
      </c>
      <c r="D30" s="24" t="s">
        <v>9</v>
      </c>
      <c r="E30" s="24" t="s">
        <v>9</v>
      </c>
      <c r="F30" s="24" t="s">
        <v>9</v>
      </c>
      <c r="G30" s="24" t="s">
        <v>9</v>
      </c>
      <c r="H30" s="24" t="s">
        <v>9</v>
      </c>
      <c r="I30" s="24" t="s">
        <v>9</v>
      </c>
      <c r="J30" s="24">
        <v>-331</v>
      </c>
      <c r="K30" s="24" t="s">
        <v>9</v>
      </c>
    </row>
    <row r="31" spans="1:14" x14ac:dyDescent="0.2">
      <c r="A31" s="5" t="s">
        <v>25</v>
      </c>
      <c r="B31" s="21">
        <f>SUM(B24:B30)</f>
        <v>206</v>
      </c>
      <c r="C31" s="21">
        <f>SUM(C24:C30)</f>
        <v>-116</v>
      </c>
      <c r="D31" s="21">
        <f>SUM(D24:D30)</f>
        <v>14</v>
      </c>
      <c r="E31" s="21">
        <v>-306</v>
      </c>
      <c r="F31" s="21">
        <v>-47</v>
      </c>
      <c r="G31" s="21">
        <f>SUM(G24:G30)</f>
        <v>494</v>
      </c>
      <c r="H31" s="21">
        <f>SUM(H24:H30)</f>
        <v>-303</v>
      </c>
      <c r="I31" s="21">
        <v>-385</v>
      </c>
      <c r="J31" s="21">
        <v>-385</v>
      </c>
      <c r="K31" s="21">
        <f>SUM(K24:K30)</f>
        <v>258</v>
      </c>
    </row>
    <row r="32" spans="1:14" x14ac:dyDescent="0.2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x14ac:dyDescent="0.2">
      <c r="A33" s="5" t="s">
        <v>35</v>
      </c>
      <c r="B33" s="21">
        <f>B15+B21+B31</f>
        <v>-89</v>
      </c>
      <c r="C33" s="21">
        <f>C15+C21+C31</f>
        <v>108</v>
      </c>
      <c r="D33" s="21">
        <f>D15+D21+D31</f>
        <v>172</v>
      </c>
      <c r="E33" s="21">
        <v>97</v>
      </c>
      <c r="F33" s="21">
        <v>86</v>
      </c>
      <c r="G33" s="21">
        <f>G15+G21+G31</f>
        <v>405</v>
      </c>
      <c r="H33" s="21">
        <f>H15+H21+H31</f>
        <v>114</v>
      </c>
      <c r="I33" s="21">
        <v>-261</v>
      </c>
      <c r="J33" s="21">
        <v>-536</v>
      </c>
      <c r="K33" s="21">
        <f>K15+K21+K31</f>
        <v>-70</v>
      </c>
    </row>
    <row r="34" spans="1:11" x14ac:dyDescent="0.2">
      <c r="A34" s="25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">
      <c r="A35" s="5" t="s">
        <v>36</v>
      </c>
      <c r="B35" s="21">
        <v>1161</v>
      </c>
      <c r="C35" s="21">
        <v>1049</v>
      </c>
      <c r="D35" s="21">
        <v>876</v>
      </c>
      <c r="E35" s="21">
        <v>786</v>
      </c>
      <c r="F35" s="21">
        <v>704</v>
      </c>
      <c r="G35" s="21">
        <v>307</v>
      </c>
      <c r="H35" s="21">
        <v>192</v>
      </c>
      <c r="I35" s="21">
        <v>460</v>
      </c>
      <c r="J35" s="21">
        <v>992</v>
      </c>
      <c r="K35" s="21">
        <v>1058</v>
      </c>
    </row>
    <row r="36" spans="1:11" x14ac:dyDescent="0.2">
      <c r="A36" s="6" t="s">
        <v>35</v>
      </c>
      <c r="B36" s="22">
        <f>B33</f>
        <v>-89</v>
      </c>
      <c r="C36" s="22">
        <f>C33</f>
        <v>108</v>
      </c>
      <c r="D36" s="22">
        <f>D33</f>
        <v>172</v>
      </c>
      <c r="E36" s="22">
        <v>97</v>
      </c>
      <c r="F36" s="22">
        <v>86</v>
      </c>
      <c r="G36" s="22">
        <f>G33</f>
        <v>405</v>
      </c>
      <c r="H36" s="22">
        <f>H33</f>
        <v>114</v>
      </c>
      <c r="I36" s="22">
        <v>-261</v>
      </c>
      <c r="J36" s="22">
        <v>-536</v>
      </c>
      <c r="K36" s="22">
        <f>K33</f>
        <v>-70</v>
      </c>
    </row>
    <row r="37" spans="1:11" x14ac:dyDescent="0.2">
      <c r="A37" s="8" t="s">
        <v>37</v>
      </c>
      <c r="B37" s="24">
        <v>1</v>
      </c>
      <c r="C37" s="24">
        <v>4</v>
      </c>
      <c r="D37" s="24">
        <v>1</v>
      </c>
      <c r="E37" s="24">
        <v>-7</v>
      </c>
      <c r="F37" s="24">
        <v>-4</v>
      </c>
      <c r="G37" s="24">
        <v>-8</v>
      </c>
      <c r="H37" s="24">
        <v>1</v>
      </c>
      <c r="I37" s="24">
        <v>-7</v>
      </c>
      <c r="J37" s="24">
        <v>4</v>
      </c>
      <c r="K37" s="24">
        <v>4</v>
      </c>
    </row>
    <row r="38" spans="1:11" x14ac:dyDescent="0.2">
      <c r="A38" s="5" t="s">
        <v>38</v>
      </c>
      <c r="B38" s="21">
        <f t="shared" ref="B38:C38" si="1">SUM(B35:B37)</f>
        <v>1073</v>
      </c>
      <c r="C38" s="21">
        <f t="shared" si="1"/>
        <v>1161</v>
      </c>
      <c r="D38" s="21">
        <f>SUM(D35:D37)</f>
        <v>1049</v>
      </c>
      <c r="E38" s="21">
        <f t="shared" ref="E38:K38" si="2">SUM(E35:E37)</f>
        <v>876</v>
      </c>
      <c r="F38" s="21">
        <f t="shared" si="2"/>
        <v>786</v>
      </c>
      <c r="G38" s="21">
        <f t="shared" si="2"/>
        <v>704</v>
      </c>
      <c r="H38" s="21">
        <f t="shared" si="2"/>
        <v>307</v>
      </c>
      <c r="I38" s="21">
        <f t="shared" si="2"/>
        <v>192</v>
      </c>
      <c r="J38" s="21">
        <f t="shared" si="2"/>
        <v>460</v>
      </c>
      <c r="K38" s="21">
        <f t="shared" si="2"/>
        <v>992</v>
      </c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65882FEB28349ABADA39DFF07C6CC" ma:contentTypeVersion="9" ma:contentTypeDescription="Skapa ett nytt dokument." ma:contentTypeScope="" ma:versionID="cc941304a08da1ec2bf248a040e895a0">
  <xsd:schema xmlns:xsd="http://www.w3.org/2001/XMLSchema" xmlns:xs="http://www.w3.org/2001/XMLSchema" xmlns:p="http://schemas.microsoft.com/office/2006/metadata/properties" xmlns:ns2="49d1d826-4812-43c0-97f9-deb289eedfef" targetNamespace="http://schemas.microsoft.com/office/2006/metadata/properties" ma:root="true" ma:fieldsID="abaa9755543ac923935d25d78891b56c" ns2:_="">
    <xsd:import namespace="49d1d826-4812-43c0-97f9-deb289eed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1d826-4812-43c0-97f9-deb289e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771329-FD29-43B8-9F13-A24E87E47EA5}"/>
</file>

<file path=customXml/itemProps2.xml><?xml version="1.0" encoding="utf-8"?>
<ds:datastoreItem xmlns:ds="http://schemas.openxmlformats.org/officeDocument/2006/customXml" ds:itemID="{039567FD-D9E8-4621-ABE2-E2095176CA10}"/>
</file>

<file path=customXml/itemProps3.xml><?xml version="1.0" encoding="utf-8"?>
<ds:datastoreItem xmlns:ds="http://schemas.openxmlformats.org/officeDocument/2006/customXml" ds:itemID="{E4063D04-49EC-4161-8844-E4AC3B4C4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Årsvis</vt:lpstr>
      <vt:lpstr>Kvartalsvis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2021-02-10T18:23:05Z</dcterms:created>
  <dcterms:modified xsi:type="dcterms:W3CDTF">2021-09-13T11:19:51Z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0x010100A9765882FEB28349ABADA39DFF07C6CC</vt:lpwstr>
  </property>
</Properties>
</file>